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2" i="1" l="1"/>
  <c r="P120" i="1"/>
  <c r="O120" i="1"/>
  <c r="H120" i="1"/>
  <c r="P119" i="1"/>
  <c r="O119" i="1"/>
  <c r="H119" i="1"/>
  <c r="P118" i="1"/>
  <c r="O118" i="1"/>
  <c r="H118" i="1"/>
  <c r="P117" i="1"/>
  <c r="O117" i="1"/>
  <c r="H117" i="1"/>
  <c r="P116" i="1"/>
  <c r="O116" i="1"/>
  <c r="H116" i="1"/>
  <c r="P115" i="1"/>
  <c r="O115" i="1"/>
  <c r="H115" i="1"/>
  <c r="P114" i="1"/>
  <c r="O114" i="1"/>
  <c r="H114" i="1"/>
  <c r="P113" i="1"/>
  <c r="O113" i="1"/>
  <c r="H113" i="1"/>
  <c r="P112" i="1"/>
  <c r="O112" i="1"/>
  <c r="H112" i="1"/>
  <c r="P111" i="1"/>
  <c r="O111" i="1"/>
  <c r="H111" i="1"/>
  <c r="P110" i="1"/>
  <c r="O110" i="1"/>
  <c r="H110" i="1"/>
  <c r="P109" i="1"/>
  <c r="O109" i="1"/>
  <c r="H109" i="1"/>
  <c r="P108" i="1"/>
  <c r="O108" i="1"/>
  <c r="H108" i="1"/>
  <c r="P107" i="1"/>
  <c r="O107" i="1"/>
  <c r="H107" i="1"/>
  <c r="P106" i="1"/>
  <c r="O106" i="1"/>
  <c r="H106" i="1"/>
  <c r="P105" i="1"/>
  <c r="O105" i="1"/>
  <c r="H105" i="1"/>
  <c r="P104" i="1"/>
  <c r="O104" i="1"/>
  <c r="H104" i="1"/>
  <c r="P103" i="1"/>
  <c r="O103" i="1"/>
  <c r="H103" i="1"/>
  <c r="P102" i="1"/>
  <c r="O102" i="1"/>
  <c r="H102" i="1"/>
  <c r="P101" i="1"/>
  <c r="O101" i="1"/>
  <c r="H101" i="1"/>
  <c r="P100" i="1"/>
  <c r="O100" i="1"/>
  <c r="H100" i="1"/>
  <c r="P99" i="1"/>
  <c r="O99" i="1"/>
  <c r="H99" i="1"/>
  <c r="P98" i="1"/>
  <c r="O98" i="1"/>
  <c r="H98" i="1"/>
  <c r="P97" i="1"/>
  <c r="O97" i="1"/>
  <c r="H97" i="1"/>
  <c r="P96" i="1"/>
  <c r="O96" i="1"/>
  <c r="H96" i="1"/>
  <c r="P95" i="1"/>
  <c r="O95" i="1"/>
  <c r="H95" i="1"/>
  <c r="P94" i="1"/>
  <c r="O94" i="1"/>
  <c r="H94" i="1"/>
  <c r="P93" i="1"/>
  <c r="O93" i="1"/>
  <c r="H93" i="1"/>
  <c r="P92" i="1"/>
  <c r="O92" i="1"/>
  <c r="H92" i="1"/>
  <c r="P91" i="1"/>
  <c r="O91" i="1"/>
  <c r="H91" i="1"/>
  <c r="P90" i="1"/>
  <c r="O90" i="1"/>
  <c r="H90" i="1"/>
  <c r="P89" i="1"/>
  <c r="O89" i="1"/>
  <c r="H89" i="1"/>
  <c r="P88" i="1"/>
  <c r="O88" i="1"/>
  <c r="H88" i="1"/>
  <c r="P87" i="1"/>
  <c r="O87" i="1"/>
  <c r="H87" i="1"/>
  <c r="P86" i="1"/>
  <c r="O86" i="1"/>
  <c r="H86" i="1"/>
  <c r="P85" i="1"/>
  <c r="O85" i="1"/>
  <c r="H85" i="1"/>
  <c r="P84" i="1"/>
  <c r="O84" i="1"/>
  <c r="H84" i="1"/>
  <c r="P83" i="1"/>
  <c r="O83" i="1"/>
  <c r="H83" i="1"/>
  <c r="P82" i="1"/>
  <c r="O82" i="1"/>
  <c r="H82" i="1"/>
  <c r="P81" i="1"/>
  <c r="O81" i="1"/>
  <c r="H81" i="1"/>
  <c r="P80" i="1"/>
  <c r="O80" i="1"/>
  <c r="H80" i="1"/>
  <c r="P79" i="1"/>
  <c r="O79" i="1"/>
  <c r="H79" i="1"/>
  <c r="P78" i="1"/>
  <c r="O78" i="1"/>
  <c r="H78" i="1"/>
  <c r="P77" i="1"/>
  <c r="O77" i="1"/>
  <c r="H77" i="1"/>
  <c r="P76" i="1"/>
  <c r="O76" i="1"/>
  <c r="H76" i="1"/>
  <c r="P75" i="1"/>
  <c r="O75" i="1"/>
  <c r="H75" i="1"/>
  <c r="P74" i="1"/>
  <c r="O74" i="1"/>
  <c r="H74" i="1"/>
  <c r="P73" i="1"/>
  <c r="O73" i="1"/>
  <c r="H73" i="1"/>
  <c r="P72" i="1"/>
  <c r="O72" i="1"/>
  <c r="H72" i="1"/>
  <c r="P71" i="1"/>
  <c r="O71" i="1"/>
  <c r="H71" i="1"/>
  <c r="P70" i="1"/>
  <c r="O70" i="1"/>
  <c r="H70" i="1"/>
  <c r="P69" i="1"/>
  <c r="O69" i="1"/>
  <c r="H69" i="1"/>
  <c r="P68" i="1"/>
  <c r="O68" i="1"/>
  <c r="H68" i="1"/>
  <c r="P67" i="1"/>
  <c r="O67" i="1"/>
  <c r="H67" i="1"/>
  <c r="P66" i="1"/>
  <c r="O66" i="1"/>
  <c r="H66" i="1"/>
  <c r="P65" i="1"/>
  <c r="O65" i="1"/>
  <c r="H65" i="1"/>
  <c r="P64" i="1"/>
  <c r="O64" i="1"/>
  <c r="H64" i="1"/>
  <c r="P63" i="1"/>
  <c r="O63" i="1"/>
  <c r="H63" i="1"/>
  <c r="P62" i="1"/>
  <c r="O62" i="1"/>
  <c r="H62" i="1"/>
  <c r="P61" i="1"/>
  <c r="O61" i="1"/>
  <c r="H61" i="1"/>
  <c r="P60" i="1"/>
  <c r="O60" i="1"/>
  <c r="H60" i="1"/>
  <c r="P59" i="1"/>
  <c r="O59" i="1"/>
  <c r="H59" i="1"/>
  <c r="P58" i="1"/>
  <c r="O58" i="1"/>
  <c r="H58" i="1"/>
  <c r="P57" i="1"/>
  <c r="O57" i="1"/>
  <c r="H57" i="1"/>
  <c r="P56" i="1"/>
  <c r="O56" i="1"/>
  <c r="H56" i="1"/>
  <c r="P55" i="1"/>
  <c r="O55" i="1"/>
  <c r="H55" i="1"/>
  <c r="P54" i="1"/>
  <c r="O54" i="1"/>
  <c r="H54" i="1"/>
  <c r="P53" i="1"/>
  <c r="O53" i="1"/>
  <c r="H53" i="1"/>
  <c r="P52" i="1"/>
  <c r="O52" i="1"/>
  <c r="H52" i="1"/>
  <c r="P51" i="1"/>
  <c r="O51" i="1"/>
  <c r="H51" i="1"/>
  <c r="P50" i="1"/>
  <c r="O50" i="1"/>
  <c r="H50" i="1"/>
  <c r="P49" i="1"/>
  <c r="O49" i="1"/>
  <c r="H49" i="1"/>
  <c r="P48" i="1"/>
  <c r="O48" i="1"/>
  <c r="H48" i="1"/>
  <c r="P47" i="1"/>
  <c r="O47" i="1"/>
  <c r="H47" i="1"/>
  <c r="P46" i="1"/>
  <c r="O46" i="1"/>
  <c r="H46" i="1"/>
  <c r="P45" i="1"/>
  <c r="O45" i="1"/>
  <c r="H45" i="1"/>
  <c r="P44" i="1"/>
  <c r="O44" i="1"/>
  <c r="H44" i="1"/>
  <c r="P43" i="1"/>
  <c r="O43" i="1"/>
  <c r="H43" i="1"/>
  <c r="P33" i="1"/>
  <c r="O33" i="1"/>
  <c r="H33" i="1"/>
  <c r="P32" i="1"/>
  <c r="O32" i="1"/>
  <c r="H32" i="1"/>
  <c r="P31" i="1"/>
  <c r="O31" i="1"/>
  <c r="H31" i="1"/>
  <c r="P30" i="1"/>
  <c r="O30" i="1"/>
  <c r="H30" i="1"/>
  <c r="P29" i="1"/>
  <c r="O29" i="1"/>
  <c r="H29" i="1"/>
  <c r="P28" i="1"/>
  <c r="O28" i="1"/>
  <c r="H28" i="1"/>
  <c r="P27" i="1"/>
  <c r="O27" i="1"/>
  <c r="H27" i="1"/>
  <c r="P26" i="1"/>
  <c r="O26" i="1"/>
  <c r="H26" i="1"/>
  <c r="P25" i="1"/>
  <c r="O25" i="1"/>
  <c r="H25" i="1"/>
  <c r="P24" i="1"/>
  <c r="O24" i="1"/>
  <c r="H24" i="1"/>
  <c r="P23" i="1"/>
  <c r="O23" i="1"/>
  <c r="H23" i="1"/>
  <c r="P13" i="1"/>
  <c r="O13" i="1"/>
  <c r="H13" i="1"/>
  <c r="P12" i="1"/>
  <c r="O12" i="1"/>
  <c r="H12" i="1"/>
  <c r="P11" i="1"/>
  <c r="O11" i="1"/>
  <c r="H11" i="1"/>
  <c r="P10" i="1"/>
  <c r="O10" i="1"/>
  <c r="H10" i="1"/>
  <c r="P9" i="1"/>
  <c r="O9" i="1"/>
  <c r="H9" i="1"/>
  <c r="P8" i="1"/>
  <c r="O8" i="1"/>
  <c r="H8" i="1"/>
  <c r="P7" i="1"/>
  <c r="O7" i="1"/>
  <c r="H7" i="1"/>
  <c r="P6" i="1"/>
  <c r="O6" i="1"/>
  <c r="H6" i="1"/>
  <c r="P5" i="1"/>
  <c r="O5" i="1"/>
  <c r="H5" i="1"/>
  <c r="P4" i="1"/>
  <c r="O4" i="1"/>
  <c r="H4" i="1"/>
  <c r="P3" i="1"/>
  <c r="O3" i="1"/>
  <c r="H3" i="1"/>
</calcChain>
</file>

<file path=xl/sharedStrings.xml><?xml version="1.0" encoding="utf-8"?>
<sst xmlns="http://schemas.openxmlformats.org/spreadsheetml/2006/main" count="168" uniqueCount="142">
  <si>
    <t>Изотопные отношения</t>
  </si>
  <si>
    <t>№ точки</t>
  </si>
  <si>
    <t>Pb207/Pb206</t>
  </si>
  <si>
    <t>2σ</t>
  </si>
  <si>
    <t>Pb207/U235</t>
  </si>
  <si>
    <t>Pb206/U238</t>
  </si>
  <si>
    <t>Rho</t>
  </si>
  <si>
    <t>D, %</t>
  </si>
  <si>
    <t>Th/U</t>
  </si>
  <si>
    <t>Plesovice</t>
  </si>
  <si>
    <t>Sample01</t>
  </si>
  <si>
    <t>Sample04</t>
  </si>
  <si>
    <t>Sample02</t>
  </si>
  <si>
    <t>Sample10</t>
  </si>
  <si>
    <t>Sample03</t>
  </si>
  <si>
    <t>Sample15</t>
  </si>
  <si>
    <t>Sample76</t>
  </si>
  <si>
    <t>Sample05</t>
  </si>
  <si>
    <t>Sample77</t>
  </si>
  <si>
    <t>Sample06</t>
  </si>
  <si>
    <t>Sample07</t>
  </si>
  <si>
    <t>Sample13</t>
  </si>
  <si>
    <t>Sample08</t>
  </si>
  <si>
    <t>Sample09</t>
  </si>
  <si>
    <t>Sample11</t>
  </si>
  <si>
    <t>Sample12</t>
  </si>
  <si>
    <t>Sample14</t>
  </si>
  <si>
    <t>Sample16</t>
  </si>
  <si>
    <t>Sample17</t>
  </si>
  <si>
    <t>Sample18</t>
  </si>
  <si>
    <t>Sample19</t>
  </si>
  <si>
    <t>Sample20</t>
  </si>
  <si>
    <t>Sample21</t>
  </si>
  <si>
    <t>Sample22</t>
  </si>
  <si>
    <t>Sample23</t>
  </si>
  <si>
    <t>Sample24</t>
  </si>
  <si>
    <t>Sample25</t>
  </si>
  <si>
    <t>Sample26</t>
  </si>
  <si>
    <t>Sample27</t>
  </si>
  <si>
    <t>Sample28</t>
  </si>
  <si>
    <t>Sample29</t>
  </si>
  <si>
    <t>Sample30</t>
  </si>
  <si>
    <t>Sample31</t>
  </si>
  <si>
    <t>Sample32</t>
  </si>
  <si>
    <t>Sample33</t>
  </si>
  <si>
    <t>Sample34</t>
  </si>
  <si>
    <t>Sample35</t>
  </si>
  <si>
    <t>Sample36</t>
  </si>
  <si>
    <t>Sample37</t>
  </si>
  <si>
    <t>Sample38</t>
  </si>
  <si>
    <t>Sample39</t>
  </si>
  <si>
    <t>Sample40</t>
  </si>
  <si>
    <t>Sample41</t>
  </si>
  <si>
    <t>Sample42</t>
  </si>
  <si>
    <t>Sample43</t>
  </si>
  <si>
    <t>Sample44</t>
  </si>
  <si>
    <t>Sample45</t>
  </si>
  <si>
    <t>Sample46</t>
  </si>
  <si>
    <t>Sample47</t>
  </si>
  <si>
    <t>Sample48</t>
  </si>
  <si>
    <t>Sample49</t>
  </si>
  <si>
    <t>Sample50</t>
  </si>
  <si>
    <t>Sample51</t>
  </si>
  <si>
    <t>Sample52</t>
  </si>
  <si>
    <t>Sample53</t>
  </si>
  <si>
    <t>Sample54</t>
  </si>
  <si>
    <t>Sample55</t>
  </si>
  <si>
    <t>Sample56</t>
  </si>
  <si>
    <t>Sample57</t>
  </si>
  <si>
    <t>Sample58</t>
  </si>
  <si>
    <t>Sample59</t>
  </si>
  <si>
    <t>Sample60</t>
  </si>
  <si>
    <t>Sample61</t>
  </si>
  <si>
    <t>Sample62</t>
  </si>
  <si>
    <t>Sample63</t>
  </si>
  <si>
    <t>Sample64</t>
  </si>
  <si>
    <t>Sample65</t>
  </si>
  <si>
    <t>Sample66</t>
  </si>
  <si>
    <t>Sample67</t>
  </si>
  <si>
    <t>Sample68</t>
  </si>
  <si>
    <t>Sample69</t>
  </si>
  <si>
    <t>Sample70</t>
  </si>
  <si>
    <t>Sample71</t>
  </si>
  <si>
    <t>Sample72</t>
  </si>
  <si>
    <t>Sample73</t>
  </si>
  <si>
    <t>Sample74</t>
  </si>
  <si>
    <t>Sample75</t>
  </si>
  <si>
    <t>Sample78</t>
  </si>
  <si>
    <t>Возраст, млн лет</t>
  </si>
  <si>
    <t>Sample79</t>
  </si>
  <si>
    <t>Sample80</t>
  </si>
  <si>
    <t>Sample81</t>
  </si>
  <si>
    <t>Sample82</t>
  </si>
  <si>
    <t>Sample83</t>
  </si>
  <si>
    <t>Sample84</t>
  </si>
  <si>
    <t>Sample85</t>
  </si>
  <si>
    <t>Sample86</t>
  </si>
  <si>
    <t>Sample87</t>
  </si>
  <si>
    <t>Sample88</t>
  </si>
  <si>
    <t>Sample89</t>
  </si>
  <si>
    <t>Sample90</t>
  </si>
  <si>
    <t>Sample91</t>
  </si>
  <si>
    <t>Sample92</t>
  </si>
  <si>
    <t>Sample93</t>
  </si>
  <si>
    <t>Sample94</t>
  </si>
  <si>
    <t>Sample95</t>
  </si>
  <si>
    <t>Sample96</t>
  </si>
  <si>
    <t>Sample97</t>
  </si>
  <si>
    <t>Sample98</t>
  </si>
  <si>
    <t>Sample99</t>
  </si>
  <si>
    <t>Sample100</t>
  </si>
  <si>
    <t>Sample101</t>
  </si>
  <si>
    <t>Sample102</t>
  </si>
  <si>
    <t>Sample103</t>
  </si>
  <si>
    <t>Sample104</t>
  </si>
  <si>
    <t>Sample105</t>
  </si>
  <si>
    <t>Sample106</t>
  </si>
  <si>
    <t>Sample107</t>
  </si>
  <si>
    <t>Sample108</t>
  </si>
  <si>
    <t>Sample109</t>
  </si>
  <si>
    <t>Sample110</t>
  </si>
  <si>
    <t>Sample111</t>
  </si>
  <si>
    <t>Sample112</t>
  </si>
  <si>
    <t>Sample113</t>
  </si>
  <si>
    <t>Sample114</t>
  </si>
  <si>
    <t>Sample115</t>
  </si>
  <si>
    <t>Sample116</t>
  </si>
  <si>
    <t>Sample117</t>
  </si>
  <si>
    <t>Sample118</t>
  </si>
  <si>
    <t>Sample119</t>
  </si>
  <si>
    <t>Sample120</t>
  </si>
  <si>
    <t>Sample121</t>
  </si>
  <si>
    <t>Sample122</t>
  </si>
  <si>
    <t>Sample123</t>
  </si>
  <si>
    <t>Sample124</t>
  </si>
  <si>
    <t>Sample125</t>
  </si>
  <si>
    <t>Sample126</t>
  </si>
  <si>
    <t>Sample127</t>
  </si>
  <si>
    <t>Sample128</t>
  </si>
  <si>
    <t>Sample129</t>
  </si>
  <si>
    <t>Sample130</t>
  </si>
  <si>
    <t>Sample131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</si>
</sst>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 Cyr"/>
    </font>
    <font>
      <sz val="10"/>
      <name val="Arial"/>
      <family val="2"/>
      <charset val="204"/>
    </font>
    <font>
      <strike/>
      <sz val="10"/>
      <name val="Arial"/>
      <family val="2"/>
      <charset val="204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3" borderId="1" xfId="0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0" fillId="0" borderId="0" xfId="0" applyBorder="1"/>
    <xf numFmtId="0" fontId="0" fillId="0" borderId="1" xfId="0" applyFill="1" applyBorder="1"/>
    <xf numFmtId="0" fontId="0" fillId="0" borderId="0" xfId="0" applyFill="1"/>
    <xf numFmtId="0" fontId="0" fillId="0" borderId="0" xfId="0" applyFill="1" applyBorder="1"/>
    <xf numFmtId="0" fontId="4" fillId="0" borderId="0" xfId="0" applyFont="1" applyFill="1" applyBorder="1"/>
    <xf numFmtId="0" fontId="4" fillId="0" borderId="0" xfId="0" applyFont="1" applyBorder="1"/>
    <xf numFmtId="0" fontId="5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9139\Desktop\&#1056;&#1072;&#1073;&#1086;&#1090;&#1072;\&#1040;&#1083;&#1075;&#1072;%20&#1050;&#1072;&#1079;&#1072;&#1093;&#1089;&#1090;&#1072;&#1085;!\&#1057;&#1090;&#1072;&#1090;&#1100;&#1080;\&#1059;&#1085;&#1076;&#1072;%20-%202024\Zr_&#1059;&#1085;&#1076;&#1072;%20Kz_L1_&#1059;&#1085;&#1076;&#1072;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  <sheetName val="Pl"/>
      <sheetName val="PlotDat2"/>
      <sheetName val="91500"/>
      <sheetName val="PlotDat3"/>
      <sheetName val="Concordia12"/>
      <sheetName val="ProbDens13"/>
      <sheetName val="PlotDat12"/>
      <sheetName val="PlotDat13"/>
      <sheetName val="Average1"/>
      <sheetName val="PlotDat1"/>
      <sheetName val="ProbDens0"/>
      <sheetName val="PlotDat4"/>
      <sheetName val="Average0"/>
      <sheetName val="PlotDat0"/>
      <sheetName val="Final"/>
      <sheetName val="DZ"/>
    </sheetNames>
    <sheetDataSet>
      <sheetData sheetId="0">
        <row r="124">
          <cell r="DX124">
            <v>10.61</v>
          </cell>
        </row>
        <row r="125">
          <cell r="DX125">
            <v>8.92</v>
          </cell>
        </row>
        <row r="126">
          <cell r="DX126">
            <v>10.49</v>
          </cell>
        </row>
        <row r="127">
          <cell r="DX127">
            <v>9.57</v>
          </cell>
        </row>
        <row r="128">
          <cell r="DX128">
            <v>9.6300000000000008</v>
          </cell>
        </row>
        <row r="129">
          <cell r="DX129">
            <v>9.58</v>
          </cell>
        </row>
        <row r="130">
          <cell r="DX130">
            <v>9.6999999999999993</v>
          </cell>
        </row>
        <row r="131">
          <cell r="DX131">
            <v>9.65</v>
          </cell>
        </row>
        <row r="132">
          <cell r="DX132">
            <v>10.050000000000001</v>
          </cell>
        </row>
        <row r="133">
          <cell r="DX133">
            <v>9.4499999999999993</v>
          </cell>
        </row>
        <row r="134">
          <cell r="DX134">
            <v>9.67</v>
          </cell>
        </row>
        <row r="136">
          <cell r="DX136">
            <v>2.7559999999999998</v>
          </cell>
        </row>
        <row r="137">
          <cell r="DX137">
            <v>2.7869999999999999</v>
          </cell>
        </row>
        <row r="138">
          <cell r="DX138">
            <v>2.6669999999999998</v>
          </cell>
        </row>
        <row r="139">
          <cell r="DX139">
            <v>2.63</v>
          </cell>
        </row>
        <row r="140">
          <cell r="DX140">
            <v>2.556</v>
          </cell>
        </row>
        <row r="141">
          <cell r="DX141">
            <v>2.5390000000000001</v>
          </cell>
        </row>
        <row r="142">
          <cell r="DX142">
            <v>2.5030000000000001</v>
          </cell>
        </row>
        <row r="143">
          <cell r="DX143">
            <v>2.4790000000000001</v>
          </cell>
        </row>
        <row r="144">
          <cell r="DX144">
            <v>2.4609999999999999</v>
          </cell>
        </row>
        <row r="145">
          <cell r="DX145">
            <v>2.6720000000000002</v>
          </cell>
        </row>
        <row r="146">
          <cell r="DX146">
            <v>2.734</v>
          </cell>
        </row>
        <row r="148">
          <cell r="DX148">
            <v>1.2949999999999999</v>
          </cell>
        </row>
        <row r="149">
          <cell r="DX149">
            <v>0.68799999999999994</v>
          </cell>
        </row>
        <row r="150">
          <cell r="DX150">
            <v>1.0629999999999999</v>
          </cell>
        </row>
        <row r="151">
          <cell r="DX151">
            <v>0.85199999999999998</v>
          </cell>
        </row>
        <row r="152">
          <cell r="DX152">
            <v>0.6</v>
          </cell>
        </row>
        <row r="153">
          <cell r="DX153">
            <v>0.80800000000000005</v>
          </cell>
        </row>
        <row r="154">
          <cell r="DX154">
            <v>2.069</v>
          </cell>
        </row>
        <row r="155">
          <cell r="DX155">
            <v>6.27</v>
          </cell>
        </row>
        <row r="156">
          <cell r="DX156">
            <v>0.875</v>
          </cell>
        </row>
        <row r="157">
          <cell r="DX157">
            <v>2.512</v>
          </cell>
        </row>
        <row r="158">
          <cell r="DX158">
            <v>1.82</v>
          </cell>
        </row>
        <row r="159">
          <cell r="DX159">
            <v>1.087</v>
          </cell>
        </row>
        <row r="160">
          <cell r="DX160">
            <v>0.434</v>
          </cell>
        </row>
        <row r="161">
          <cell r="DX161">
            <v>1.996</v>
          </cell>
        </row>
        <row r="162">
          <cell r="DX162">
            <v>0.61699999999999999</v>
          </cell>
        </row>
        <row r="163">
          <cell r="DX163">
            <v>0.65100000000000002</v>
          </cell>
        </row>
        <row r="164">
          <cell r="DX164">
            <v>0.626</v>
          </cell>
        </row>
        <row r="165">
          <cell r="DX165">
            <v>1.0149999999999999</v>
          </cell>
        </row>
        <row r="166">
          <cell r="DX166">
            <v>0.94699999999999995</v>
          </cell>
        </row>
        <row r="167">
          <cell r="DX167">
            <v>1.673</v>
          </cell>
        </row>
        <row r="168">
          <cell r="DX168">
            <v>1.6419999999999999</v>
          </cell>
        </row>
        <row r="169">
          <cell r="DX169">
            <v>2.21</v>
          </cell>
        </row>
        <row r="170">
          <cell r="DX170">
            <v>1.0580000000000001</v>
          </cell>
        </row>
        <row r="171">
          <cell r="DX171">
            <v>2.93</v>
          </cell>
        </row>
        <row r="172">
          <cell r="DX172">
            <v>0.66600000000000004</v>
          </cell>
        </row>
        <row r="173">
          <cell r="DX173">
            <v>0.94499999999999995</v>
          </cell>
        </row>
        <row r="174">
          <cell r="DX174">
            <v>0.36499999999999999</v>
          </cell>
        </row>
        <row r="175">
          <cell r="DX175">
            <v>2.0310000000000001</v>
          </cell>
        </row>
        <row r="176">
          <cell r="DX176">
            <v>1.2869999999999999</v>
          </cell>
        </row>
        <row r="177">
          <cell r="DX177">
            <v>0.73</v>
          </cell>
        </row>
        <row r="178">
          <cell r="DX178">
            <v>0.71099999999999997</v>
          </cell>
        </row>
        <row r="179">
          <cell r="DX179">
            <v>0.80200000000000005</v>
          </cell>
        </row>
        <row r="180">
          <cell r="DX180">
            <v>0.52800000000000002</v>
          </cell>
        </row>
        <row r="181">
          <cell r="DX181">
            <v>0.441</v>
          </cell>
        </row>
        <row r="182">
          <cell r="DX182">
            <v>0.75800000000000001</v>
          </cell>
        </row>
        <row r="183">
          <cell r="DX183">
            <v>0.88200000000000001</v>
          </cell>
        </row>
        <row r="184">
          <cell r="DX184">
            <v>1.466</v>
          </cell>
        </row>
        <row r="185">
          <cell r="DX185">
            <v>3.6</v>
          </cell>
        </row>
        <row r="186">
          <cell r="DX186">
            <v>1.978</v>
          </cell>
        </row>
        <row r="187">
          <cell r="DX187">
            <v>0.40500000000000003</v>
          </cell>
        </row>
        <row r="188">
          <cell r="DX188">
            <v>1.6</v>
          </cell>
        </row>
        <row r="189">
          <cell r="DX189">
            <v>1.1120000000000001</v>
          </cell>
        </row>
        <row r="190">
          <cell r="DX190">
            <v>1.115</v>
          </cell>
        </row>
        <row r="191">
          <cell r="DX191">
            <v>1.2909999999999999</v>
          </cell>
        </row>
        <row r="192">
          <cell r="DX192">
            <v>0.79200000000000004</v>
          </cell>
        </row>
        <row r="193">
          <cell r="DX193">
            <v>5.08</v>
          </cell>
        </row>
        <row r="194">
          <cell r="DX194">
            <v>0.71899999999999997</v>
          </cell>
        </row>
        <row r="195">
          <cell r="DX195">
            <v>1.597</v>
          </cell>
        </row>
        <row r="196">
          <cell r="DX196">
            <v>0.57499999999999996</v>
          </cell>
        </row>
        <row r="197">
          <cell r="DX197">
            <v>0.76600000000000001</v>
          </cell>
        </row>
        <row r="198">
          <cell r="DX198">
            <v>0.35699999999999998</v>
          </cell>
        </row>
        <row r="199">
          <cell r="DX199">
            <v>0.96599999999999997</v>
          </cell>
        </row>
        <row r="200">
          <cell r="DX200">
            <v>0.755</v>
          </cell>
        </row>
        <row r="201">
          <cell r="DX201">
            <v>0.375</v>
          </cell>
        </row>
        <row r="202">
          <cell r="DX202">
            <v>0.92600000000000005</v>
          </cell>
        </row>
        <row r="203">
          <cell r="DX203">
            <v>2.016</v>
          </cell>
        </row>
        <row r="204">
          <cell r="DX204">
            <v>0.79500000000000004</v>
          </cell>
        </row>
        <row r="205">
          <cell r="DX205">
            <v>1.0409999999999999</v>
          </cell>
        </row>
        <row r="206">
          <cell r="DX206">
            <v>1.3859999999999999</v>
          </cell>
        </row>
        <row r="207">
          <cell r="DX207">
            <v>2.99</v>
          </cell>
        </row>
        <row r="208">
          <cell r="DX208">
            <v>1.403</v>
          </cell>
        </row>
        <row r="209">
          <cell r="DX209">
            <v>1.0620000000000001</v>
          </cell>
        </row>
        <row r="210">
          <cell r="DX210">
            <v>0.65500000000000003</v>
          </cell>
        </row>
        <row r="211">
          <cell r="DX211">
            <v>1.079</v>
          </cell>
        </row>
        <row r="212">
          <cell r="DX212">
            <v>2.766</v>
          </cell>
        </row>
        <row r="213">
          <cell r="DX213">
            <v>0.88300000000000001</v>
          </cell>
        </row>
        <row r="214">
          <cell r="DX214">
            <v>3.29</v>
          </cell>
        </row>
        <row r="215">
          <cell r="DX215">
            <v>0.53800000000000003</v>
          </cell>
        </row>
        <row r="216">
          <cell r="DX216">
            <v>0.51</v>
          </cell>
        </row>
        <row r="217">
          <cell r="DX217">
            <v>2.0219999999999998</v>
          </cell>
        </row>
        <row r="218">
          <cell r="DX218">
            <v>1.19</v>
          </cell>
        </row>
        <row r="219">
          <cell r="DX219">
            <v>1.236</v>
          </cell>
        </row>
        <row r="220">
          <cell r="DX220">
            <v>0.496</v>
          </cell>
        </row>
        <row r="221">
          <cell r="DX221">
            <v>0.86</v>
          </cell>
        </row>
        <row r="222">
          <cell r="DX222">
            <v>0.93200000000000005</v>
          </cell>
        </row>
        <row r="223">
          <cell r="DX223">
            <v>0.66900000000000004</v>
          </cell>
        </row>
        <row r="224">
          <cell r="DX224">
            <v>0.77200000000000002</v>
          </cell>
        </row>
        <row r="225">
          <cell r="DX225">
            <v>0.53200000000000003</v>
          </cell>
        </row>
      </sheetData>
      <sheetData sheetId="2"/>
      <sheetData sheetId="4"/>
      <sheetData sheetId="7"/>
      <sheetData sheetId="8"/>
      <sheetData sheetId="10"/>
      <sheetData sheetId="12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4"/>
  <sheetViews>
    <sheetView tabSelected="1" workbookViewId="0">
      <selection activeCell="J8" sqref="J8"/>
    </sheetView>
  </sheetViews>
  <sheetFormatPr defaultRowHeight="15" x14ac:dyDescent="0.25"/>
  <cols>
    <col min="1" max="1" width="12" customWidth="1"/>
    <col min="22" max="22" width="12" customWidth="1"/>
    <col min="257" max="257" width="12" customWidth="1"/>
    <col min="278" max="278" width="12" customWidth="1"/>
    <col min="513" max="513" width="12" customWidth="1"/>
    <col min="534" max="534" width="12" customWidth="1"/>
    <col min="769" max="769" width="12" customWidth="1"/>
    <col min="790" max="790" width="12" customWidth="1"/>
    <col min="1025" max="1025" width="12" customWidth="1"/>
    <col min="1046" max="1046" width="12" customWidth="1"/>
    <col min="1281" max="1281" width="12" customWidth="1"/>
    <col min="1302" max="1302" width="12" customWidth="1"/>
    <col min="1537" max="1537" width="12" customWidth="1"/>
    <col min="1558" max="1558" width="12" customWidth="1"/>
    <col min="1793" max="1793" width="12" customWidth="1"/>
    <col min="1814" max="1814" width="12" customWidth="1"/>
    <col min="2049" max="2049" width="12" customWidth="1"/>
    <col min="2070" max="2070" width="12" customWidth="1"/>
    <col min="2305" max="2305" width="12" customWidth="1"/>
    <col min="2326" max="2326" width="12" customWidth="1"/>
    <col min="2561" max="2561" width="12" customWidth="1"/>
    <col min="2582" max="2582" width="12" customWidth="1"/>
    <col min="2817" max="2817" width="12" customWidth="1"/>
    <col min="2838" max="2838" width="12" customWidth="1"/>
    <col min="3073" max="3073" width="12" customWidth="1"/>
    <col min="3094" max="3094" width="12" customWidth="1"/>
    <col min="3329" max="3329" width="12" customWidth="1"/>
    <col min="3350" max="3350" width="12" customWidth="1"/>
    <col min="3585" max="3585" width="12" customWidth="1"/>
    <col min="3606" max="3606" width="12" customWidth="1"/>
    <col min="3841" max="3841" width="12" customWidth="1"/>
    <col min="3862" max="3862" width="12" customWidth="1"/>
    <col min="4097" max="4097" width="12" customWidth="1"/>
    <col min="4118" max="4118" width="12" customWidth="1"/>
    <col min="4353" max="4353" width="12" customWidth="1"/>
    <col min="4374" max="4374" width="12" customWidth="1"/>
    <col min="4609" max="4609" width="12" customWidth="1"/>
    <col min="4630" max="4630" width="12" customWidth="1"/>
    <col min="4865" max="4865" width="12" customWidth="1"/>
    <col min="4886" max="4886" width="12" customWidth="1"/>
    <col min="5121" max="5121" width="12" customWidth="1"/>
    <col min="5142" max="5142" width="12" customWidth="1"/>
    <col min="5377" max="5377" width="12" customWidth="1"/>
    <col min="5398" max="5398" width="12" customWidth="1"/>
    <col min="5633" max="5633" width="12" customWidth="1"/>
    <col min="5654" max="5654" width="12" customWidth="1"/>
    <col min="5889" max="5889" width="12" customWidth="1"/>
    <col min="5910" max="5910" width="12" customWidth="1"/>
    <col min="6145" max="6145" width="12" customWidth="1"/>
    <col min="6166" max="6166" width="12" customWidth="1"/>
    <col min="6401" max="6401" width="12" customWidth="1"/>
    <col min="6422" max="6422" width="12" customWidth="1"/>
    <col min="6657" max="6657" width="12" customWidth="1"/>
    <col min="6678" max="6678" width="12" customWidth="1"/>
    <col min="6913" max="6913" width="12" customWidth="1"/>
    <col min="6934" max="6934" width="12" customWidth="1"/>
    <col min="7169" max="7169" width="12" customWidth="1"/>
    <col min="7190" max="7190" width="12" customWidth="1"/>
    <col min="7425" max="7425" width="12" customWidth="1"/>
    <col min="7446" max="7446" width="12" customWidth="1"/>
    <col min="7681" max="7681" width="12" customWidth="1"/>
    <col min="7702" max="7702" width="12" customWidth="1"/>
    <col min="7937" max="7937" width="12" customWidth="1"/>
    <col min="7958" max="7958" width="12" customWidth="1"/>
    <col min="8193" max="8193" width="12" customWidth="1"/>
    <col min="8214" max="8214" width="12" customWidth="1"/>
    <col min="8449" max="8449" width="12" customWidth="1"/>
    <col min="8470" max="8470" width="12" customWidth="1"/>
    <col min="8705" max="8705" width="12" customWidth="1"/>
    <col min="8726" max="8726" width="12" customWidth="1"/>
    <col min="8961" max="8961" width="12" customWidth="1"/>
    <col min="8982" max="8982" width="12" customWidth="1"/>
    <col min="9217" max="9217" width="12" customWidth="1"/>
    <col min="9238" max="9238" width="12" customWidth="1"/>
    <col min="9473" max="9473" width="12" customWidth="1"/>
    <col min="9494" max="9494" width="12" customWidth="1"/>
    <col min="9729" max="9729" width="12" customWidth="1"/>
    <col min="9750" max="9750" width="12" customWidth="1"/>
    <col min="9985" max="9985" width="12" customWidth="1"/>
    <col min="10006" max="10006" width="12" customWidth="1"/>
    <col min="10241" max="10241" width="12" customWidth="1"/>
    <col min="10262" max="10262" width="12" customWidth="1"/>
    <col min="10497" max="10497" width="12" customWidth="1"/>
    <col min="10518" max="10518" width="12" customWidth="1"/>
    <col min="10753" max="10753" width="12" customWidth="1"/>
    <col min="10774" max="10774" width="12" customWidth="1"/>
    <col min="11009" max="11009" width="12" customWidth="1"/>
    <col min="11030" max="11030" width="12" customWidth="1"/>
    <col min="11265" max="11265" width="12" customWidth="1"/>
    <col min="11286" max="11286" width="12" customWidth="1"/>
    <col min="11521" max="11521" width="12" customWidth="1"/>
    <col min="11542" max="11542" width="12" customWidth="1"/>
    <col min="11777" max="11777" width="12" customWidth="1"/>
    <col min="11798" max="11798" width="12" customWidth="1"/>
    <col min="12033" max="12033" width="12" customWidth="1"/>
    <col min="12054" max="12054" width="12" customWidth="1"/>
    <col min="12289" max="12289" width="12" customWidth="1"/>
    <col min="12310" max="12310" width="12" customWidth="1"/>
    <col min="12545" max="12545" width="12" customWidth="1"/>
    <col min="12566" max="12566" width="12" customWidth="1"/>
    <col min="12801" max="12801" width="12" customWidth="1"/>
    <col min="12822" max="12822" width="12" customWidth="1"/>
    <col min="13057" max="13057" width="12" customWidth="1"/>
    <col min="13078" max="13078" width="12" customWidth="1"/>
    <col min="13313" max="13313" width="12" customWidth="1"/>
    <col min="13334" max="13334" width="12" customWidth="1"/>
    <col min="13569" max="13569" width="12" customWidth="1"/>
    <col min="13590" max="13590" width="12" customWidth="1"/>
    <col min="13825" max="13825" width="12" customWidth="1"/>
    <col min="13846" max="13846" width="12" customWidth="1"/>
    <col min="14081" max="14081" width="12" customWidth="1"/>
    <col min="14102" max="14102" width="12" customWidth="1"/>
    <col min="14337" max="14337" width="12" customWidth="1"/>
    <col min="14358" max="14358" width="12" customWidth="1"/>
    <col min="14593" max="14593" width="12" customWidth="1"/>
    <col min="14614" max="14614" width="12" customWidth="1"/>
    <col min="14849" max="14849" width="12" customWidth="1"/>
    <col min="14870" max="14870" width="12" customWidth="1"/>
    <col min="15105" max="15105" width="12" customWidth="1"/>
    <col min="15126" max="15126" width="12" customWidth="1"/>
    <col min="15361" max="15361" width="12" customWidth="1"/>
    <col min="15382" max="15382" width="12" customWidth="1"/>
    <col min="15617" max="15617" width="12" customWidth="1"/>
    <col min="15638" max="15638" width="12" customWidth="1"/>
    <col min="15873" max="15873" width="12" customWidth="1"/>
    <col min="15894" max="15894" width="12" customWidth="1"/>
    <col min="16129" max="16129" width="12" customWidth="1"/>
    <col min="16150" max="16150" width="12" customWidth="1"/>
  </cols>
  <sheetData>
    <row r="1" spans="1:16" x14ac:dyDescent="0.25">
      <c r="A1" s="1"/>
      <c r="B1" s="2" t="s">
        <v>0</v>
      </c>
      <c r="C1" s="2"/>
      <c r="D1" s="2"/>
      <c r="E1" s="2"/>
      <c r="F1" s="2"/>
      <c r="G1" s="2"/>
      <c r="H1" s="3"/>
      <c r="I1" s="4" t="s">
        <v>88</v>
      </c>
      <c r="J1" s="4"/>
      <c r="K1" s="4"/>
      <c r="L1" s="4"/>
      <c r="M1" s="4"/>
      <c r="N1" s="4"/>
      <c r="O1" s="5"/>
      <c r="P1" s="6"/>
    </row>
    <row r="2" spans="1:16" ht="25.5" x14ac:dyDescent="0.25">
      <c r="A2" s="7" t="s">
        <v>1</v>
      </c>
      <c r="B2" s="8" t="s">
        <v>2</v>
      </c>
      <c r="C2" s="9" t="s">
        <v>3</v>
      </c>
      <c r="D2" s="8" t="s">
        <v>4</v>
      </c>
      <c r="E2" s="9" t="s">
        <v>3</v>
      </c>
      <c r="F2" s="8" t="s">
        <v>5</v>
      </c>
      <c r="G2" s="9" t="s">
        <v>3</v>
      </c>
      <c r="H2" s="9" t="s">
        <v>6</v>
      </c>
      <c r="I2" s="8" t="s">
        <v>4</v>
      </c>
      <c r="J2" s="9" t="s">
        <v>3</v>
      </c>
      <c r="K2" s="8" t="s">
        <v>5</v>
      </c>
      <c r="L2" s="9" t="s">
        <v>3</v>
      </c>
      <c r="M2" s="8" t="s">
        <v>2</v>
      </c>
      <c r="N2" s="9" t="s">
        <v>3</v>
      </c>
      <c r="O2" s="6" t="s">
        <v>7</v>
      </c>
      <c r="P2" s="6" t="s">
        <v>8</v>
      </c>
    </row>
    <row r="3" spans="1:16" x14ac:dyDescent="0.25">
      <c r="A3" s="10" t="s">
        <v>9</v>
      </c>
      <c r="B3" s="10">
        <v>5.1400000000000001E-2</v>
      </c>
      <c r="C3" s="10">
        <v>2.8999999999999998E-3</v>
      </c>
      <c r="D3" s="10">
        <v>0.377</v>
      </c>
      <c r="E3" s="10">
        <v>2.1999999999999999E-2</v>
      </c>
      <c r="F3" s="10">
        <v>5.3100000000000001E-2</v>
      </c>
      <c r="G3" s="10">
        <v>1.2999999999999999E-3</v>
      </c>
      <c r="H3" s="10">
        <f>G3/F3/E3*D3</f>
        <v>0.41953432631398729</v>
      </c>
      <c r="I3" s="10">
        <v>323</v>
      </c>
      <c r="J3" s="10">
        <v>16</v>
      </c>
      <c r="K3" s="10">
        <v>333.4</v>
      </c>
      <c r="L3" s="10">
        <v>8.1999999999999993</v>
      </c>
      <c r="M3" s="10">
        <v>230</v>
      </c>
      <c r="N3" s="10">
        <v>120</v>
      </c>
      <c r="O3" s="11">
        <f>(I3/K3-1)*100</f>
        <v>-3.1193761247750418</v>
      </c>
      <c r="P3" s="10">
        <f>1/[1]All!DX124</f>
        <v>9.4250706880301613E-2</v>
      </c>
    </row>
    <row r="4" spans="1:16" x14ac:dyDescent="0.25">
      <c r="A4" s="10" t="s">
        <v>9</v>
      </c>
      <c r="B4" s="10">
        <v>5.8200000000000002E-2</v>
      </c>
      <c r="C4" s="10">
        <v>2.7000000000000001E-3</v>
      </c>
      <c r="D4" s="10">
        <v>0.436</v>
      </c>
      <c r="E4" s="10">
        <v>2.1999999999999999E-2</v>
      </c>
      <c r="F4" s="10">
        <v>5.3740000000000003E-2</v>
      </c>
      <c r="G4" s="10">
        <v>9.2000000000000003E-4</v>
      </c>
      <c r="H4" s="10">
        <f t="shared" ref="H4:H83" si="0">G4/F4/E4*D4</f>
        <v>0.33927665189295259</v>
      </c>
      <c r="I4" s="10">
        <v>364</v>
      </c>
      <c r="J4" s="10">
        <v>15</v>
      </c>
      <c r="K4" s="10">
        <v>337.4</v>
      </c>
      <c r="L4" s="10">
        <v>5.7</v>
      </c>
      <c r="M4" s="10">
        <v>470</v>
      </c>
      <c r="N4" s="10">
        <v>100</v>
      </c>
      <c r="O4" s="11">
        <f t="shared" ref="O4:O83" si="1">(I4/K4-1)*100</f>
        <v>7.8838174273859085</v>
      </c>
      <c r="P4" s="10">
        <f>1/[1]All!DX125</f>
        <v>0.11210762331838565</v>
      </c>
    </row>
    <row r="5" spans="1:16" x14ac:dyDescent="0.25">
      <c r="A5" s="10" t="s">
        <v>9</v>
      </c>
      <c r="B5" s="10">
        <v>5.1700000000000003E-2</v>
      </c>
      <c r="C5" s="10">
        <v>2.7000000000000001E-3</v>
      </c>
      <c r="D5" s="10">
        <v>0.377</v>
      </c>
      <c r="E5" s="10">
        <v>0.02</v>
      </c>
      <c r="F5" s="10">
        <v>5.2600000000000001E-2</v>
      </c>
      <c r="G5" s="10">
        <v>1.1000000000000001E-3</v>
      </c>
      <c r="H5" s="10">
        <f t="shared" si="0"/>
        <v>0.39420152091254762</v>
      </c>
      <c r="I5" s="10">
        <v>322</v>
      </c>
      <c r="J5" s="10">
        <v>14</v>
      </c>
      <c r="K5" s="10">
        <v>330.5</v>
      </c>
      <c r="L5" s="10">
        <v>6.9</v>
      </c>
      <c r="M5" s="10">
        <v>210</v>
      </c>
      <c r="N5" s="10">
        <v>110</v>
      </c>
      <c r="O5" s="11">
        <f t="shared" si="1"/>
        <v>-2.5718608169440271</v>
      </c>
      <c r="P5" s="10">
        <f>1/[1]All!DX126</f>
        <v>9.532888465204957E-2</v>
      </c>
    </row>
    <row r="6" spans="1:16" x14ac:dyDescent="0.25">
      <c r="A6" s="10" t="s">
        <v>9</v>
      </c>
      <c r="B6" s="10">
        <v>5.3199999999999997E-2</v>
      </c>
      <c r="C6" s="10">
        <v>2.7000000000000001E-3</v>
      </c>
      <c r="D6" s="10">
        <v>0.39900000000000002</v>
      </c>
      <c r="E6" s="10">
        <v>2.1000000000000001E-2</v>
      </c>
      <c r="F6" s="10">
        <v>5.4100000000000002E-2</v>
      </c>
      <c r="G6" s="10">
        <v>1E-3</v>
      </c>
      <c r="H6" s="10">
        <f t="shared" si="0"/>
        <v>0.3512014787430684</v>
      </c>
      <c r="I6" s="10">
        <v>338</v>
      </c>
      <c r="J6" s="10">
        <v>15</v>
      </c>
      <c r="K6" s="10">
        <v>339.3</v>
      </c>
      <c r="L6" s="10">
        <v>6.2</v>
      </c>
      <c r="M6" s="10">
        <v>280</v>
      </c>
      <c r="N6" s="10">
        <v>110</v>
      </c>
      <c r="O6" s="11">
        <f t="shared" si="1"/>
        <v>-0.38314176245211051</v>
      </c>
      <c r="P6" s="10">
        <f>1/[1]All!DX127</f>
        <v>0.1044932079414838</v>
      </c>
    </row>
    <row r="7" spans="1:16" x14ac:dyDescent="0.25">
      <c r="A7" s="10" t="s">
        <v>9</v>
      </c>
      <c r="B7" s="10">
        <v>5.0799999999999998E-2</v>
      </c>
      <c r="C7" s="10">
        <v>2.3E-3</v>
      </c>
      <c r="D7" s="10">
        <v>0.38100000000000001</v>
      </c>
      <c r="E7" s="10">
        <v>1.7000000000000001E-2</v>
      </c>
      <c r="F7" s="10">
        <v>5.4199999999999998E-2</v>
      </c>
      <c r="G7" s="10">
        <v>1.1000000000000001E-3</v>
      </c>
      <c r="H7" s="10">
        <f t="shared" si="0"/>
        <v>0.45485131321901456</v>
      </c>
      <c r="I7" s="10">
        <v>326</v>
      </c>
      <c r="J7" s="10">
        <v>12</v>
      </c>
      <c r="K7" s="10">
        <v>340.3</v>
      </c>
      <c r="L7" s="10">
        <v>6.8</v>
      </c>
      <c r="M7" s="10">
        <v>193</v>
      </c>
      <c r="N7" s="10">
        <v>93</v>
      </c>
      <c r="O7" s="11">
        <f t="shared" si="1"/>
        <v>-4.2021745518660003</v>
      </c>
      <c r="P7" s="10">
        <f>1/[1]All!DX128</f>
        <v>0.10384215991692626</v>
      </c>
    </row>
    <row r="8" spans="1:16" x14ac:dyDescent="0.25">
      <c r="A8" s="10" t="s">
        <v>9</v>
      </c>
      <c r="B8" s="10">
        <v>5.28E-2</v>
      </c>
      <c r="C8" s="10">
        <v>2E-3</v>
      </c>
      <c r="D8" s="10">
        <v>0.39400000000000002</v>
      </c>
      <c r="E8" s="10">
        <v>1.4E-2</v>
      </c>
      <c r="F8" s="10">
        <v>5.4309999999999997E-2</v>
      </c>
      <c r="G8" s="10">
        <v>8.0999999999999996E-4</v>
      </c>
      <c r="H8" s="10">
        <f t="shared" si="0"/>
        <v>0.41973327721808668</v>
      </c>
      <c r="I8" s="10">
        <v>338</v>
      </c>
      <c r="J8" s="10">
        <v>11</v>
      </c>
      <c r="K8" s="10">
        <v>340.9</v>
      </c>
      <c r="L8" s="10">
        <v>5</v>
      </c>
      <c r="M8" s="10">
        <v>280</v>
      </c>
      <c r="N8" s="10">
        <v>81</v>
      </c>
      <c r="O8" s="11">
        <f t="shared" si="1"/>
        <v>-0.85068935171603854</v>
      </c>
      <c r="P8" s="10">
        <f>1/[1]All!DX129</f>
        <v>0.10438413361169102</v>
      </c>
    </row>
    <row r="9" spans="1:16" x14ac:dyDescent="0.25">
      <c r="A9" s="10" t="s">
        <v>9</v>
      </c>
      <c r="B9" s="10">
        <v>5.3800000000000001E-2</v>
      </c>
      <c r="C9" s="10">
        <v>2.3999999999999998E-3</v>
      </c>
      <c r="D9" s="10">
        <v>0.39700000000000002</v>
      </c>
      <c r="E9" s="10">
        <v>1.9E-2</v>
      </c>
      <c r="F9" s="10">
        <v>5.3999999999999999E-2</v>
      </c>
      <c r="G9" s="10">
        <v>1.1999999999999999E-3</v>
      </c>
      <c r="H9" s="10">
        <f t="shared" si="0"/>
        <v>0.46432748538011698</v>
      </c>
      <c r="I9" s="10">
        <v>337</v>
      </c>
      <c r="J9" s="10">
        <v>14</v>
      </c>
      <c r="K9" s="10">
        <v>338.8</v>
      </c>
      <c r="L9" s="10">
        <v>7.1</v>
      </c>
      <c r="M9" s="10">
        <v>308</v>
      </c>
      <c r="N9" s="10">
        <v>98</v>
      </c>
      <c r="O9" s="11">
        <f t="shared" si="1"/>
        <v>-0.53128689492326631</v>
      </c>
      <c r="P9" s="10">
        <f>1/[1]All!DX130</f>
        <v>0.10309278350515465</v>
      </c>
    </row>
    <row r="10" spans="1:16" x14ac:dyDescent="0.25">
      <c r="A10" s="10" t="s">
        <v>9</v>
      </c>
      <c r="B10" s="10">
        <v>5.3900000000000003E-2</v>
      </c>
      <c r="C10" s="10">
        <v>2.3999999999999998E-3</v>
      </c>
      <c r="D10" s="10">
        <v>0.39</v>
      </c>
      <c r="E10" s="10">
        <v>1.7000000000000001E-2</v>
      </c>
      <c r="F10" s="10">
        <v>5.2900000000000003E-2</v>
      </c>
      <c r="G10" s="10">
        <v>1.1000000000000001E-3</v>
      </c>
      <c r="H10" s="10">
        <f t="shared" si="0"/>
        <v>0.47703769598576667</v>
      </c>
      <c r="I10" s="10">
        <v>335</v>
      </c>
      <c r="J10" s="10">
        <v>13</v>
      </c>
      <c r="K10" s="10">
        <v>331.9</v>
      </c>
      <c r="L10" s="10">
        <v>6.5</v>
      </c>
      <c r="M10" s="10">
        <v>328</v>
      </c>
      <c r="N10" s="10">
        <v>97</v>
      </c>
      <c r="O10" s="11">
        <f t="shared" si="1"/>
        <v>0.93401626996083564</v>
      </c>
      <c r="P10" s="10">
        <f>1/[1]All!DX131</f>
        <v>0.10362694300518134</v>
      </c>
    </row>
    <row r="11" spans="1:16" x14ac:dyDescent="0.25">
      <c r="A11" s="10" t="s">
        <v>9</v>
      </c>
      <c r="B11" s="10">
        <v>5.3800000000000001E-2</v>
      </c>
      <c r="C11" s="10">
        <v>2.3E-3</v>
      </c>
      <c r="D11" s="10">
        <v>0.40300000000000002</v>
      </c>
      <c r="E11" s="10">
        <v>1.6E-2</v>
      </c>
      <c r="F11" s="10">
        <v>5.4050000000000001E-2</v>
      </c>
      <c r="G11" s="10">
        <v>9.6000000000000002E-4</v>
      </c>
      <c r="H11" s="10">
        <f t="shared" si="0"/>
        <v>0.44736355226641999</v>
      </c>
      <c r="I11" s="10">
        <v>342</v>
      </c>
      <c r="J11" s="10">
        <v>12</v>
      </c>
      <c r="K11" s="10">
        <v>339.3</v>
      </c>
      <c r="L11" s="10">
        <v>5.9</v>
      </c>
      <c r="M11" s="10">
        <v>310</v>
      </c>
      <c r="N11" s="10">
        <v>90</v>
      </c>
      <c r="O11" s="11">
        <f t="shared" si="1"/>
        <v>0.79575596816976457</v>
      </c>
      <c r="P11" s="10">
        <f>1/[1]All!DX132</f>
        <v>9.9502487562189046E-2</v>
      </c>
    </row>
    <row r="12" spans="1:16" x14ac:dyDescent="0.25">
      <c r="A12" s="10" t="s">
        <v>9</v>
      </c>
      <c r="B12" s="10">
        <v>5.3600000000000002E-2</v>
      </c>
      <c r="C12" s="10">
        <v>2.2000000000000001E-3</v>
      </c>
      <c r="D12" s="10">
        <v>0.40200000000000002</v>
      </c>
      <c r="E12" s="10">
        <v>1.9E-2</v>
      </c>
      <c r="F12" s="10">
        <v>5.4100000000000002E-2</v>
      </c>
      <c r="G12" s="10">
        <v>1.2999999999999999E-3</v>
      </c>
      <c r="H12" s="10">
        <f t="shared" si="0"/>
        <v>0.50841521548788793</v>
      </c>
      <c r="I12" s="10">
        <v>341</v>
      </c>
      <c r="J12" s="10">
        <v>14</v>
      </c>
      <c r="K12" s="10">
        <v>339.4</v>
      </c>
      <c r="L12" s="10">
        <v>7.8</v>
      </c>
      <c r="M12" s="10">
        <v>316</v>
      </c>
      <c r="N12" s="10">
        <v>93</v>
      </c>
      <c r="O12" s="11">
        <f t="shared" si="1"/>
        <v>0.47142015321155473</v>
      </c>
      <c r="P12" s="10">
        <f>1/[1]All!DX133</f>
        <v>0.10582010582010583</v>
      </c>
    </row>
    <row r="13" spans="1:16" x14ac:dyDescent="0.25">
      <c r="A13" s="10" t="s">
        <v>9</v>
      </c>
      <c r="B13" s="10">
        <v>5.3100000000000001E-2</v>
      </c>
      <c r="C13" s="10">
        <v>2.5000000000000001E-3</v>
      </c>
      <c r="D13" s="10">
        <v>0.38600000000000001</v>
      </c>
      <c r="E13" s="10">
        <v>1.7999999999999999E-2</v>
      </c>
      <c r="F13" s="10">
        <v>5.2880000000000003E-2</v>
      </c>
      <c r="G13" s="10">
        <v>9.7999999999999997E-4</v>
      </c>
      <c r="H13" s="10">
        <f t="shared" si="0"/>
        <v>0.39741973440914441</v>
      </c>
      <c r="I13" s="10">
        <v>330</v>
      </c>
      <c r="J13" s="10">
        <v>13</v>
      </c>
      <c r="K13" s="10">
        <v>332.1</v>
      </c>
      <c r="L13" s="10">
        <v>6</v>
      </c>
      <c r="M13" s="10">
        <v>290</v>
      </c>
      <c r="N13" s="10">
        <v>100</v>
      </c>
      <c r="O13" s="11">
        <f t="shared" si="1"/>
        <v>-0.63233965672990777</v>
      </c>
      <c r="P13" s="10">
        <f>1/[1]All!DX134</f>
        <v>0.10341261633919338</v>
      </c>
    </row>
    <row r="14" spans="1:16" x14ac:dyDescent="0.25">
      <c r="A14" s="10" t="s">
        <v>9</v>
      </c>
      <c r="B14" s="10">
        <v>5.28E-2</v>
      </c>
      <c r="C14" s="10">
        <v>2.3999999999999998E-3</v>
      </c>
      <c r="D14" s="10">
        <v>0.39300000000000002</v>
      </c>
      <c r="E14" s="10">
        <v>1.7000000000000001E-2</v>
      </c>
      <c r="F14" s="10">
        <v>5.3679999999999999E-2</v>
      </c>
      <c r="G14" s="10">
        <v>9.8999999999999999E-4</v>
      </c>
      <c r="H14" s="10">
        <v>0.42635004821600775</v>
      </c>
      <c r="I14" s="10">
        <v>336</v>
      </c>
      <c r="J14" s="10">
        <v>12</v>
      </c>
      <c r="K14" s="10">
        <v>337</v>
      </c>
      <c r="L14" s="10">
        <v>6.1</v>
      </c>
      <c r="M14" s="10">
        <v>282</v>
      </c>
      <c r="N14" s="10">
        <v>93</v>
      </c>
      <c r="O14" s="11">
        <v>-0.29673590504450953</v>
      </c>
      <c r="P14" s="10">
        <v>0.10471204188481674</v>
      </c>
    </row>
    <row r="15" spans="1:16" x14ac:dyDescent="0.25">
      <c r="A15" s="10" t="s">
        <v>9</v>
      </c>
      <c r="B15" s="10">
        <v>5.3900000000000003E-2</v>
      </c>
      <c r="C15" s="10">
        <v>2.2000000000000001E-3</v>
      </c>
      <c r="D15" s="10">
        <v>0.39700000000000002</v>
      </c>
      <c r="E15" s="10">
        <v>1.4999999999999999E-2</v>
      </c>
      <c r="F15" s="10">
        <v>5.3580000000000003E-2</v>
      </c>
      <c r="G15" s="10">
        <v>9.7000000000000005E-4</v>
      </c>
      <c r="H15" s="10">
        <v>0.47914644767948239</v>
      </c>
      <c r="I15" s="10">
        <v>341</v>
      </c>
      <c r="J15" s="10">
        <v>11</v>
      </c>
      <c r="K15" s="10">
        <v>336.4</v>
      </c>
      <c r="L15" s="10">
        <v>5.9</v>
      </c>
      <c r="M15" s="10">
        <v>330</v>
      </c>
      <c r="N15" s="10">
        <v>82</v>
      </c>
      <c r="O15" s="11">
        <v>1.3674197384066611</v>
      </c>
      <c r="P15" s="10">
        <v>0.10319917440660475</v>
      </c>
    </row>
    <row r="16" spans="1:16" x14ac:dyDescent="0.25">
      <c r="A16" s="10" t="s">
        <v>9</v>
      </c>
      <c r="B16" s="10">
        <v>5.2600000000000001E-2</v>
      </c>
      <c r="C16" s="10">
        <v>2.3E-3</v>
      </c>
      <c r="D16" s="10">
        <v>0.39</v>
      </c>
      <c r="E16" s="10">
        <v>1.7999999999999999E-2</v>
      </c>
      <c r="F16" s="10">
        <v>5.3800000000000001E-2</v>
      </c>
      <c r="G16" s="10">
        <v>1.1000000000000001E-3</v>
      </c>
      <c r="H16" s="10">
        <v>0.44299876084262702</v>
      </c>
      <c r="I16" s="10">
        <v>332</v>
      </c>
      <c r="J16" s="10">
        <v>13</v>
      </c>
      <c r="K16" s="10">
        <v>337.5</v>
      </c>
      <c r="L16" s="10">
        <v>6.6</v>
      </c>
      <c r="M16" s="10">
        <v>264</v>
      </c>
      <c r="N16" s="10">
        <v>90</v>
      </c>
      <c r="O16" s="11">
        <v>-1.6296296296296253</v>
      </c>
      <c r="P16" s="10">
        <v>0.10111223458038422</v>
      </c>
    </row>
    <row r="17" spans="1:16" x14ac:dyDescent="0.25">
      <c r="A17" s="10" t="s">
        <v>9</v>
      </c>
      <c r="B17" s="10">
        <v>5.4199999999999998E-2</v>
      </c>
      <c r="C17" s="10">
        <v>2.7000000000000001E-3</v>
      </c>
      <c r="D17" s="10">
        <v>0.39800000000000002</v>
      </c>
      <c r="E17" s="10">
        <v>1.9E-2</v>
      </c>
      <c r="F17" s="10">
        <v>5.3499999999999999E-2</v>
      </c>
      <c r="G17" s="10">
        <v>1E-3</v>
      </c>
      <c r="H17" s="10">
        <v>0.39153959665518945</v>
      </c>
      <c r="I17" s="10">
        <v>338</v>
      </c>
      <c r="J17" s="10">
        <v>14</v>
      </c>
      <c r="K17" s="10">
        <v>335.8</v>
      </c>
      <c r="L17" s="10">
        <v>6.1</v>
      </c>
      <c r="M17" s="10">
        <v>320</v>
      </c>
      <c r="N17" s="10">
        <v>110</v>
      </c>
      <c r="O17" s="11">
        <v>0.65515187611673298</v>
      </c>
      <c r="P17" s="10">
        <v>0.10141987829614606</v>
      </c>
    </row>
    <row r="18" spans="1:16" x14ac:dyDescent="0.25">
      <c r="A18" s="10" t="s">
        <v>9</v>
      </c>
      <c r="B18" s="10">
        <v>5.2999999999999999E-2</v>
      </c>
      <c r="C18" s="10">
        <v>2.5000000000000001E-3</v>
      </c>
      <c r="D18" s="10">
        <v>0.39100000000000001</v>
      </c>
      <c r="E18" s="10">
        <v>1.7999999999999999E-2</v>
      </c>
      <c r="F18" s="10">
        <v>5.4109999999999998E-2</v>
      </c>
      <c r="G18" s="10">
        <v>9.7000000000000005E-4</v>
      </c>
      <c r="H18" s="10">
        <v>0.38940224645269927</v>
      </c>
      <c r="I18" s="10">
        <v>335</v>
      </c>
      <c r="J18" s="10">
        <v>14</v>
      </c>
      <c r="K18" s="10">
        <v>339.7</v>
      </c>
      <c r="L18" s="10">
        <v>6</v>
      </c>
      <c r="M18" s="10">
        <v>279</v>
      </c>
      <c r="N18" s="10">
        <v>99</v>
      </c>
      <c r="O18" s="11">
        <v>-1.3835737415366478</v>
      </c>
      <c r="P18" s="10">
        <v>0.10649627263045792</v>
      </c>
    </row>
    <row r="19" spans="1:16" x14ac:dyDescent="0.25">
      <c r="A19" s="10" t="s">
        <v>9</v>
      </c>
      <c r="B19" s="10">
        <v>5.3100000000000001E-2</v>
      </c>
      <c r="C19" s="10">
        <v>2.0999999999999999E-3</v>
      </c>
      <c r="D19" s="10">
        <v>0.39400000000000002</v>
      </c>
      <c r="E19" s="10">
        <v>1.4999999999999999E-2</v>
      </c>
      <c r="F19" s="10">
        <v>5.3600000000000002E-2</v>
      </c>
      <c r="G19" s="10">
        <v>9.7999999999999997E-4</v>
      </c>
      <c r="H19" s="10">
        <v>0.48024875621890545</v>
      </c>
      <c r="I19" s="10">
        <v>335</v>
      </c>
      <c r="J19" s="10">
        <v>11</v>
      </c>
      <c r="K19" s="10">
        <v>336.5</v>
      </c>
      <c r="L19" s="10">
        <v>6</v>
      </c>
      <c r="M19" s="10">
        <v>300</v>
      </c>
      <c r="N19" s="10">
        <v>83</v>
      </c>
      <c r="O19" s="11">
        <v>-0.44576523031203408</v>
      </c>
      <c r="P19" s="10">
        <v>0.10362694300518134</v>
      </c>
    </row>
    <row r="20" spans="1:16" x14ac:dyDescent="0.25">
      <c r="A20" s="10" t="s">
        <v>9</v>
      </c>
      <c r="B20" s="10">
        <v>5.33E-2</v>
      </c>
      <c r="C20" s="10">
        <v>2.7000000000000001E-3</v>
      </c>
      <c r="D20" s="10">
        <v>0.39200000000000002</v>
      </c>
      <c r="E20" s="10">
        <v>1.9E-2</v>
      </c>
      <c r="F20" s="10">
        <v>5.3499999999999999E-2</v>
      </c>
      <c r="G20" s="10">
        <v>9.7000000000000005E-4</v>
      </c>
      <c r="H20" s="10">
        <v>0.37406787998032476</v>
      </c>
      <c r="I20" s="10">
        <v>335</v>
      </c>
      <c r="J20" s="10">
        <v>14</v>
      </c>
      <c r="K20" s="10">
        <v>335.9</v>
      </c>
      <c r="L20" s="10">
        <v>5.9</v>
      </c>
      <c r="M20" s="10">
        <v>280</v>
      </c>
      <c r="N20" s="10">
        <v>100</v>
      </c>
      <c r="O20" s="11">
        <v>-0.26793688597795962</v>
      </c>
      <c r="P20" s="10">
        <v>9.3196644920782848E-2</v>
      </c>
    </row>
    <row r="21" spans="1:16" x14ac:dyDescent="0.25">
      <c r="A21" s="10" t="s">
        <v>9</v>
      </c>
      <c r="B21" s="10">
        <v>5.33E-2</v>
      </c>
      <c r="C21" s="10">
        <v>2.5999999999999999E-3</v>
      </c>
      <c r="D21" s="10">
        <v>0.39800000000000002</v>
      </c>
      <c r="E21" s="10">
        <v>1.9E-2</v>
      </c>
      <c r="F21" s="10">
        <v>5.3719999999999997E-2</v>
      </c>
      <c r="G21" s="10">
        <v>8.8999999999999995E-4</v>
      </c>
      <c r="H21" s="10">
        <v>0.3470431477054513</v>
      </c>
      <c r="I21" s="10">
        <v>337</v>
      </c>
      <c r="J21" s="10">
        <v>14</v>
      </c>
      <c r="K21" s="10">
        <v>337.3</v>
      </c>
      <c r="L21" s="10">
        <v>5.5</v>
      </c>
      <c r="M21" s="10">
        <v>300</v>
      </c>
      <c r="N21" s="10">
        <v>110</v>
      </c>
      <c r="O21" s="11">
        <v>-8.8941595019276232E-2</v>
      </c>
      <c r="P21" s="10">
        <v>0.10672358591248667</v>
      </c>
    </row>
    <row r="22" spans="1:16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1"/>
      <c r="P22" s="10"/>
    </row>
    <row r="23" spans="1:16" x14ac:dyDescent="0.25">
      <c r="A23" s="10">
        <v>91500</v>
      </c>
      <c r="B23" s="10">
        <v>7.0800000000000002E-2</v>
      </c>
      <c r="C23" s="10">
        <v>4.0000000000000001E-3</v>
      </c>
      <c r="D23" s="10">
        <v>1.786</v>
      </c>
      <c r="E23" s="10">
        <v>9.6000000000000002E-2</v>
      </c>
      <c r="F23" s="10">
        <v>0.18029999999999999</v>
      </c>
      <c r="G23" s="10">
        <v>5.0000000000000001E-3</v>
      </c>
      <c r="H23" s="10">
        <f t="shared" si="0"/>
        <v>0.51592253651321873</v>
      </c>
      <c r="I23" s="10">
        <v>1026</v>
      </c>
      <c r="J23" s="10">
        <v>36</v>
      </c>
      <c r="K23" s="10">
        <v>1067</v>
      </c>
      <c r="L23" s="10">
        <v>27</v>
      </c>
      <c r="M23" s="10">
        <v>890</v>
      </c>
      <c r="N23" s="10">
        <v>130</v>
      </c>
      <c r="O23" s="11">
        <f t="shared" si="1"/>
        <v>-3.8425492033739461</v>
      </c>
      <c r="P23" s="10">
        <f>1/[1]All!DX136</f>
        <v>0.36284470246734402</v>
      </c>
    </row>
    <row r="24" spans="1:16" x14ac:dyDescent="0.25">
      <c r="A24" s="10">
        <v>91500</v>
      </c>
      <c r="B24" s="10">
        <v>7.2099999999999997E-2</v>
      </c>
      <c r="C24" s="10">
        <v>4.0000000000000001E-3</v>
      </c>
      <c r="D24" s="10">
        <v>1.82</v>
      </c>
      <c r="E24" s="10">
        <v>0.1</v>
      </c>
      <c r="F24" s="10">
        <v>0.1802</v>
      </c>
      <c r="G24" s="10">
        <v>4.1000000000000003E-3</v>
      </c>
      <c r="H24" s="10">
        <f t="shared" si="0"/>
        <v>0.41409544950055499</v>
      </c>
      <c r="I24" s="10">
        <v>1033</v>
      </c>
      <c r="J24" s="10">
        <v>38</v>
      </c>
      <c r="K24" s="10">
        <v>1071</v>
      </c>
      <c r="L24" s="10">
        <v>23</v>
      </c>
      <c r="M24" s="10">
        <v>910</v>
      </c>
      <c r="N24" s="10">
        <v>130</v>
      </c>
      <c r="O24" s="11">
        <f t="shared" si="1"/>
        <v>-3.548085901027076</v>
      </c>
      <c r="P24" s="10">
        <f>1/[1]All!DX137</f>
        <v>0.35880875493362041</v>
      </c>
    </row>
    <row r="25" spans="1:16" x14ac:dyDescent="0.25">
      <c r="A25" s="10">
        <v>91500</v>
      </c>
      <c r="B25" s="10">
        <v>7.3200000000000001E-2</v>
      </c>
      <c r="C25" s="10">
        <v>4.4999999999999997E-3</v>
      </c>
      <c r="D25" s="10">
        <v>1.83</v>
      </c>
      <c r="E25" s="10">
        <v>0.11</v>
      </c>
      <c r="F25" s="10">
        <v>0.183</v>
      </c>
      <c r="G25" s="10">
        <v>5.1000000000000004E-3</v>
      </c>
      <c r="H25" s="10">
        <f t="shared" si="0"/>
        <v>0.46363636363636368</v>
      </c>
      <c r="I25" s="10">
        <v>1041</v>
      </c>
      <c r="J25" s="10">
        <v>41</v>
      </c>
      <c r="K25" s="10">
        <v>1082</v>
      </c>
      <c r="L25" s="10">
        <v>28</v>
      </c>
      <c r="M25" s="10">
        <v>900</v>
      </c>
      <c r="N25" s="10">
        <v>130</v>
      </c>
      <c r="O25" s="11">
        <f t="shared" si="1"/>
        <v>-3.7892791127541625</v>
      </c>
      <c r="P25" s="10">
        <f>1/[1]All!DX138</f>
        <v>0.37495313085864268</v>
      </c>
    </row>
    <row r="26" spans="1:16" x14ac:dyDescent="0.25">
      <c r="A26" s="10">
        <v>91500</v>
      </c>
      <c r="B26" s="10">
        <v>7.3700000000000002E-2</v>
      </c>
      <c r="C26" s="10">
        <v>4.4999999999999997E-3</v>
      </c>
      <c r="D26" s="10">
        <v>1.82</v>
      </c>
      <c r="E26" s="10">
        <v>0.11</v>
      </c>
      <c r="F26" s="10">
        <v>0.1794</v>
      </c>
      <c r="G26" s="10">
        <v>4.8999999999999998E-3</v>
      </c>
      <c r="H26" s="10">
        <f t="shared" si="0"/>
        <v>0.45191040843214753</v>
      </c>
      <c r="I26" s="10">
        <v>1031</v>
      </c>
      <c r="J26" s="10">
        <v>42</v>
      </c>
      <c r="K26" s="10">
        <v>1062</v>
      </c>
      <c r="L26" s="10">
        <v>27</v>
      </c>
      <c r="M26" s="10">
        <v>930</v>
      </c>
      <c r="N26" s="10">
        <v>130</v>
      </c>
      <c r="O26" s="11">
        <f t="shared" si="1"/>
        <v>-2.9190207156308823</v>
      </c>
      <c r="P26" s="10">
        <f>1/[1]All!DX139</f>
        <v>0.38022813688212931</v>
      </c>
    </row>
    <row r="27" spans="1:16" x14ac:dyDescent="0.25">
      <c r="A27" s="10">
        <v>91500</v>
      </c>
      <c r="B27" s="10">
        <v>7.2599999999999998E-2</v>
      </c>
      <c r="C27" s="10">
        <v>4.1999999999999997E-3</v>
      </c>
      <c r="D27" s="10">
        <v>1.8</v>
      </c>
      <c r="E27" s="10">
        <v>0.1</v>
      </c>
      <c r="F27" s="10">
        <v>0.18149999999999999</v>
      </c>
      <c r="G27" s="10">
        <v>4.7999999999999996E-3</v>
      </c>
      <c r="H27" s="10">
        <f t="shared" si="0"/>
        <v>0.47603305785123962</v>
      </c>
      <c r="I27" s="10">
        <v>1029</v>
      </c>
      <c r="J27" s="10">
        <v>37</v>
      </c>
      <c r="K27" s="10">
        <v>1074</v>
      </c>
      <c r="L27" s="10">
        <v>26</v>
      </c>
      <c r="M27" s="10">
        <v>910</v>
      </c>
      <c r="N27" s="10">
        <v>120</v>
      </c>
      <c r="O27" s="11">
        <f t="shared" si="1"/>
        <v>-4.1899441340782158</v>
      </c>
      <c r="P27" s="10">
        <f>1/[1]All!DX140</f>
        <v>0.39123630672926446</v>
      </c>
    </row>
    <row r="28" spans="1:16" x14ac:dyDescent="0.25">
      <c r="A28" s="10">
        <v>91500</v>
      </c>
      <c r="B28" s="10">
        <v>7.3800000000000004E-2</v>
      </c>
      <c r="C28" s="10">
        <v>4.1999999999999997E-3</v>
      </c>
      <c r="D28" s="10">
        <v>1.81</v>
      </c>
      <c r="E28" s="10">
        <v>0.1</v>
      </c>
      <c r="F28" s="10">
        <v>0.17829999999999999</v>
      </c>
      <c r="G28" s="10">
        <v>3.5999999999999999E-3</v>
      </c>
      <c r="H28" s="10">
        <f t="shared" si="0"/>
        <v>0.36545148625911389</v>
      </c>
      <c r="I28" s="10">
        <v>1034</v>
      </c>
      <c r="J28" s="10">
        <v>36</v>
      </c>
      <c r="K28" s="10">
        <v>1057</v>
      </c>
      <c r="L28" s="10">
        <v>20</v>
      </c>
      <c r="M28" s="10">
        <v>930</v>
      </c>
      <c r="N28" s="10">
        <v>120</v>
      </c>
      <c r="O28" s="11">
        <f t="shared" si="1"/>
        <v>-2.1759697256386046</v>
      </c>
      <c r="P28" s="10">
        <f>1/[1]All!DX141</f>
        <v>0.39385584875935403</v>
      </c>
    </row>
    <row r="29" spans="1:16" x14ac:dyDescent="0.25">
      <c r="A29" s="10">
        <v>91500</v>
      </c>
      <c r="B29" s="10">
        <v>7.3300000000000004E-2</v>
      </c>
      <c r="C29" s="10">
        <v>4.1999999999999997E-3</v>
      </c>
      <c r="D29" s="10">
        <v>1.81</v>
      </c>
      <c r="E29" s="10">
        <v>0.1</v>
      </c>
      <c r="F29" s="10">
        <v>0.17829999999999999</v>
      </c>
      <c r="G29" s="10">
        <v>4.1000000000000003E-3</v>
      </c>
      <c r="H29" s="10">
        <f t="shared" si="0"/>
        <v>0.41620863712843525</v>
      </c>
      <c r="I29" s="10">
        <v>1036</v>
      </c>
      <c r="J29" s="10">
        <v>38</v>
      </c>
      <c r="K29" s="10">
        <v>1057</v>
      </c>
      <c r="L29" s="10">
        <v>22</v>
      </c>
      <c r="M29" s="10">
        <v>950</v>
      </c>
      <c r="N29" s="10">
        <v>120</v>
      </c>
      <c r="O29" s="11">
        <f t="shared" si="1"/>
        <v>-1.9867549668874163</v>
      </c>
      <c r="P29" s="10">
        <f>1/[1]All!DX142</f>
        <v>0.39952057530962842</v>
      </c>
    </row>
    <row r="30" spans="1:16" x14ac:dyDescent="0.25">
      <c r="A30" s="10">
        <v>91500</v>
      </c>
      <c r="B30" s="10">
        <v>7.8399999999999997E-2</v>
      </c>
      <c r="C30" s="10">
        <v>4.4000000000000003E-3</v>
      </c>
      <c r="D30" s="10">
        <v>1.94</v>
      </c>
      <c r="E30" s="10">
        <v>0.1</v>
      </c>
      <c r="F30" s="10">
        <v>0.1797</v>
      </c>
      <c r="G30" s="10">
        <v>4.1000000000000003E-3</v>
      </c>
      <c r="H30" s="10">
        <f t="shared" si="0"/>
        <v>0.4426265998887034</v>
      </c>
      <c r="I30" s="10">
        <v>1083</v>
      </c>
      <c r="J30" s="10">
        <v>37</v>
      </c>
      <c r="K30" s="10">
        <v>1065</v>
      </c>
      <c r="L30" s="10">
        <v>22</v>
      </c>
      <c r="M30" s="10">
        <v>1060</v>
      </c>
      <c r="N30" s="10">
        <v>120</v>
      </c>
      <c r="O30" s="11">
        <f t="shared" si="1"/>
        <v>1.6901408450704203</v>
      </c>
      <c r="P30" s="10">
        <f>1/[1]All!DX143</f>
        <v>0.40338846308995563</v>
      </c>
    </row>
    <row r="31" spans="1:16" x14ac:dyDescent="0.25">
      <c r="A31" s="10">
        <v>91500</v>
      </c>
      <c r="B31" s="10">
        <v>7.8E-2</v>
      </c>
      <c r="C31" s="10">
        <v>4.4000000000000003E-3</v>
      </c>
      <c r="D31" s="10">
        <v>1.94</v>
      </c>
      <c r="E31" s="10">
        <v>0.11</v>
      </c>
      <c r="F31" s="10">
        <v>0.1804</v>
      </c>
      <c r="G31" s="10">
        <v>4.3E-3</v>
      </c>
      <c r="H31" s="10">
        <f t="shared" si="0"/>
        <v>0.4203789558556742</v>
      </c>
      <c r="I31" s="10">
        <v>1074</v>
      </c>
      <c r="J31" s="10">
        <v>39</v>
      </c>
      <c r="K31" s="10">
        <v>1068</v>
      </c>
      <c r="L31" s="10">
        <v>23</v>
      </c>
      <c r="M31" s="10">
        <v>1020</v>
      </c>
      <c r="N31" s="10">
        <v>120</v>
      </c>
      <c r="O31" s="11">
        <f t="shared" si="1"/>
        <v>0.56179775280897903</v>
      </c>
      <c r="P31" s="10">
        <f>1/[1]All!DX144</f>
        <v>0.40633888663145068</v>
      </c>
    </row>
    <row r="32" spans="1:16" x14ac:dyDescent="0.25">
      <c r="A32" s="10">
        <v>91500</v>
      </c>
      <c r="B32" s="10">
        <v>7.7399999999999997E-2</v>
      </c>
      <c r="C32" s="10">
        <v>5.3E-3</v>
      </c>
      <c r="D32" s="10">
        <v>1.9</v>
      </c>
      <c r="E32" s="10">
        <v>0.13</v>
      </c>
      <c r="F32" s="10">
        <v>0.17730000000000001</v>
      </c>
      <c r="G32" s="10">
        <v>4.7000000000000002E-3</v>
      </c>
      <c r="H32" s="10">
        <f t="shared" si="0"/>
        <v>0.38743546357759551</v>
      </c>
      <c r="I32" s="10">
        <v>1072</v>
      </c>
      <c r="J32" s="10">
        <v>44</v>
      </c>
      <c r="K32" s="10">
        <v>1051</v>
      </c>
      <c r="L32" s="10">
        <v>25</v>
      </c>
      <c r="M32" s="10">
        <v>1050</v>
      </c>
      <c r="N32" s="10">
        <v>140</v>
      </c>
      <c r="O32" s="11">
        <f t="shared" si="1"/>
        <v>1.9980970504281714</v>
      </c>
      <c r="P32" s="10">
        <f>1/[1]All!DX145</f>
        <v>0.37425149700598798</v>
      </c>
    </row>
    <row r="33" spans="1:31" x14ac:dyDescent="0.25">
      <c r="A33" s="10">
        <v>91500</v>
      </c>
      <c r="B33" s="10">
        <v>7.8899999999999998E-2</v>
      </c>
      <c r="C33" s="10">
        <v>4.7999999999999996E-3</v>
      </c>
      <c r="D33" s="10">
        <v>1.91</v>
      </c>
      <c r="E33" s="10">
        <v>0.12</v>
      </c>
      <c r="F33" s="10">
        <v>0.17480000000000001</v>
      </c>
      <c r="G33" s="10">
        <v>4.1999999999999997E-3</v>
      </c>
      <c r="H33" s="10">
        <f t="shared" si="0"/>
        <v>0.382437070938215</v>
      </c>
      <c r="I33" s="10">
        <v>1067</v>
      </c>
      <c r="J33" s="10">
        <v>40</v>
      </c>
      <c r="K33" s="10">
        <v>1038</v>
      </c>
      <c r="L33" s="10">
        <v>23</v>
      </c>
      <c r="M33" s="10">
        <v>1070</v>
      </c>
      <c r="N33" s="10">
        <v>120</v>
      </c>
      <c r="O33" s="11">
        <f t="shared" si="1"/>
        <v>2.7938342967244623</v>
      </c>
      <c r="P33" s="10">
        <f>1/[1]All!DX146</f>
        <v>0.365764447695684</v>
      </c>
    </row>
    <row r="34" spans="1:31" x14ac:dyDescent="0.25">
      <c r="A34" s="10">
        <v>91500</v>
      </c>
      <c r="B34" s="10">
        <v>7.2099999999999997E-2</v>
      </c>
      <c r="C34" s="10">
        <v>4.0000000000000001E-3</v>
      </c>
      <c r="D34" s="10">
        <v>1.78</v>
      </c>
      <c r="E34" s="10">
        <v>0.1</v>
      </c>
      <c r="F34" s="10">
        <v>0.17960000000000001</v>
      </c>
      <c r="G34" s="10">
        <v>4.0000000000000001E-3</v>
      </c>
      <c r="H34" s="10">
        <v>0.39643652561247211</v>
      </c>
      <c r="I34" s="10">
        <v>1024</v>
      </c>
      <c r="J34" s="10">
        <v>39</v>
      </c>
      <c r="K34" s="10">
        <v>1064</v>
      </c>
      <c r="L34" s="10">
        <v>22</v>
      </c>
      <c r="M34" s="10">
        <v>900</v>
      </c>
      <c r="N34" s="10">
        <v>120</v>
      </c>
      <c r="O34" s="11">
        <v>-3.7593984962406068</v>
      </c>
      <c r="P34" s="10">
        <v>0.33692722371967654</v>
      </c>
    </row>
    <row r="35" spans="1:31" x14ac:dyDescent="0.25">
      <c r="A35" s="10">
        <v>91500</v>
      </c>
      <c r="B35" s="10">
        <v>7.4399999999999994E-2</v>
      </c>
      <c r="C35" s="10">
        <v>3.5999999999999999E-3</v>
      </c>
      <c r="D35" s="10">
        <v>1.851</v>
      </c>
      <c r="E35" s="10">
        <v>8.5999999999999993E-2</v>
      </c>
      <c r="F35" s="10">
        <v>0.1812</v>
      </c>
      <c r="G35" s="10">
        <v>4.0000000000000001E-3</v>
      </c>
      <c r="H35" s="10">
        <v>0.47512705991067306</v>
      </c>
      <c r="I35" s="10">
        <v>1051</v>
      </c>
      <c r="J35" s="10">
        <v>31</v>
      </c>
      <c r="K35" s="10">
        <v>1073</v>
      </c>
      <c r="L35" s="10">
        <v>22</v>
      </c>
      <c r="M35" s="10">
        <v>970</v>
      </c>
      <c r="N35" s="10">
        <v>100</v>
      </c>
      <c r="O35" s="11">
        <v>-2.0503261882572232</v>
      </c>
      <c r="P35" s="10">
        <v>0.32981530343007914</v>
      </c>
    </row>
    <row r="36" spans="1:31" x14ac:dyDescent="0.25">
      <c r="A36" s="10">
        <v>91500</v>
      </c>
      <c r="B36" s="10">
        <v>7.4800000000000005E-2</v>
      </c>
      <c r="C36" s="10">
        <v>3.8E-3</v>
      </c>
      <c r="D36" s="10">
        <v>1.859</v>
      </c>
      <c r="E36" s="10">
        <v>8.7999999999999995E-2</v>
      </c>
      <c r="F36" s="10">
        <v>0.18160000000000001</v>
      </c>
      <c r="G36" s="10">
        <v>3.7000000000000002E-3</v>
      </c>
      <c r="H36" s="10">
        <v>0.43041024229074892</v>
      </c>
      <c r="I36" s="10">
        <v>1058</v>
      </c>
      <c r="J36" s="10">
        <v>32</v>
      </c>
      <c r="K36" s="10">
        <v>1075</v>
      </c>
      <c r="L36" s="10">
        <v>20</v>
      </c>
      <c r="M36" s="10">
        <v>970</v>
      </c>
      <c r="N36" s="10">
        <v>110</v>
      </c>
      <c r="O36" s="11">
        <v>-1.5813953488372112</v>
      </c>
      <c r="P36" s="10">
        <v>0.33898305084745761</v>
      </c>
    </row>
    <row r="37" spans="1:31" x14ac:dyDescent="0.25">
      <c r="A37" s="10">
        <v>91500</v>
      </c>
      <c r="B37" s="10">
        <v>7.46E-2</v>
      </c>
      <c r="C37" s="10">
        <v>3.8E-3</v>
      </c>
      <c r="D37" s="10">
        <v>1.83</v>
      </c>
      <c r="E37" s="10">
        <v>9.1999999999999998E-2</v>
      </c>
      <c r="F37" s="10">
        <v>0.17730000000000001</v>
      </c>
      <c r="G37" s="10">
        <v>3.8999999999999998E-3</v>
      </c>
      <c r="H37" s="10">
        <v>0.43754138159346717</v>
      </c>
      <c r="I37" s="10">
        <v>1042</v>
      </c>
      <c r="J37" s="10">
        <v>34</v>
      </c>
      <c r="K37" s="10">
        <v>1051</v>
      </c>
      <c r="L37" s="10">
        <v>21</v>
      </c>
      <c r="M37" s="10">
        <v>970</v>
      </c>
      <c r="N37" s="10">
        <v>110</v>
      </c>
      <c r="O37" s="11">
        <v>-0.85632730732635443</v>
      </c>
      <c r="P37" s="10">
        <v>0.33512064343163539</v>
      </c>
    </row>
    <row r="38" spans="1:31" x14ac:dyDescent="0.25">
      <c r="A38" s="10">
        <v>91500</v>
      </c>
      <c r="B38" s="10">
        <v>7.6399999999999996E-2</v>
      </c>
      <c r="C38" s="10">
        <v>4.1000000000000003E-3</v>
      </c>
      <c r="D38" s="10">
        <v>1.879</v>
      </c>
      <c r="E38" s="10">
        <v>9.5000000000000001E-2</v>
      </c>
      <c r="F38" s="10">
        <v>0.18090000000000001</v>
      </c>
      <c r="G38" s="10">
        <v>3.8E-3</v>
      </c>
      <c r="H38" s="10">
        <v>0.41547816473189603</v>
      </c>
      <c r="I38" s="10">
        <v>1063</v>
      </c>
      <c r="J38" s="10">
        <v>36</v>
      </c>
      <c r="K38" s="10">
        <v>1071</v>
      </c>
      <c r="L38" s="10">
        <v>21</v>
      </c>
      <c r="M38" s="10">
        <v>1010</v>
      </c>
      <c r="N38" s="10">
        <v>110</v>
      </c>
      <c r="O38" s="11">
        <v>-0.74696545284780314</v>
      </c>
      <c r="P38" s="10">
        <v>0.33692722371967654</v>
      </c>
    </row>
    <row r="39" spans="1:31" x14ac:dyDescent="0.25">
      <c r="A39" s="10">
        <v>91500</v>
      </c>
      <c r="B39" s="10">
        <v>7.5800000000000006E-2</v>
      </c>
      <c r="C39" s="10">
        <v>4.0000000000000001E-3</v>
      </c>
      <c r="D39" s="10">
        <v>1.83</v>
      </c>
      <c r="E39" s="10">
        <v>0.09</v>
      </c>
      <c r="F39" s="10">
        <v>0.1779</v>
      </c>
      <c r="G39" s="10">
        <v>4.1999999999999997E-3</v>
      </c>
      <c r="H39" s="10">
        <v>0.48004496908375494</v>
      </c>
      <c r="I39" s="10">
        <v>1047</v>
      </c>
      <c r="J39" s="10">
        <v>32</v>
      </c>
      <c r="K39" s="10">
        <v>1054</v>
      </c>
      <c r="L39" s="10">
        <v>23</v>
      </c>
      <c r="M39" s="10">
        <v>1010</v>
      </c>
      <c r="N39" s="10">
        <v>110</v>
      </c>
      <c r="O39" s="11">
        <v>-0.66413662239088733</v>
      </c>
      <c r="P39" s="10">
        <v>0.33545790003354581</v>
      </c>
    </row>
    <row r="40" spans="1:31" x14ac:dyDescent="0.25">
      <c r="A40" s="10">
        <v>91500</v>
      </c>
      <c r="B40" s="10">
        <v>7.4800000000000005E-2</v>
      </c>
      <c r="C40" s="10">
        <v>3.5999999999999999E-3</v>
      </c>
      <c r="D40" s="10">
        <v>1.87</v>
      </c>
      <c r="E40" s="10">
        <v>0.09</v>
      </c>
      <c r="F40" s="10">
        <v>0.18060000000000001</v>
      </c>
      <c r="G40" s="10">
        <v>4.0000000000000001E-3</v>
      </c>
      <c r="H40" s="10">
        <v>0.4601944136827858</v>
      </c>
      <c r="I40" s="10">
        <v>1062</v>
      </c>
      <c r="J40" s="10">
        <v>32</v>
      </c>
      <c r="K40" s="10">
        <v>1069</v>
      </c>
      <c r="L40" s="10">
        <v>22</v>
      </c>
      <c r="M40" s="10">
        <v>1000</v>
      </c>
      <c r="N40" s="10">
        <v>100</v>
      </c>
      <c r="O40" s="11">
        <v>-0.65481758652946587</v>
      </c>
      <c r="P40" s="10">
        <v>0.33545790003354581</v>
      </c>
      <c r="R40" s="19"/>
      <c r="S40" s="19"/>
      <c r="T40" s="19"/>
      <c r="U40" s="19"/>
      <c r="V40" s="19"/>
      <c r="W40" s="19"/>
      <c r="X40" s="19"/>
      <c r="Y40" s="19"/>
      <c r="Z40" s="19"/>
    </row>
    <row r="41" spans="1:31" x14ac:dyDescent="0.25">
      <c r="A41" s="10">
        <v>91500</v>
      </c>
      <c r="B41" s="10">
        <v>7.5499999999999998E-2</v>
      </c>
      <c r="C41" s="10">
        <v>4.0000000000000001E-3</v>
      </c>
      <c r="D41" s="10">
        <v>1.84</v>
      </c>
      <c r="E41" s="10">
        <v>0.1</v>
      </c>
      <c r="F41" s="10">
        <v>0.17799999999999999</v>
      </c>
      <c r="G41" s="10">
        <v>4.1000000000000003E-3</v>
      </c>
      <c r="H41" s="10">
        <v>0.42382022471910114</v>
      </c>
      <c r="I41" s="10">
        <v>1052</v>
      </c>
      <c r="J41" s="10">
        <v>38</v>
      </c>
      <c r="K41" s="10">
        <v>1058</v>
      </c>
      <c r="L41" s="10">
        <v>22</v>
      </c>
      <c r="M41" s="10">
        <v>1020</v>
      </c>
      <c r="N41" s="10">
        <v>100</v>
      </c>
      <c r="O41" s="11">
        <v>-0.56710775047259521</v>
      </c>
      <c r="P41" s="10">
        <v>0.33244680851063829</v>
      </c>
      <c r="R41" s="19"/>
      <c r="S41" s="19"/>
      <c r="T41" s="19"/>
      <c r="U41" s="19"/>
      <c r="V41" s="19"/>
      <c r="W41" s="19"/>
      <c r="X41" s="19"/>
      <c r="Y41" s="19"/>
      <c r="Z41" s="19"/>
    </row>
    <row r="42" spans="1:3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1"/>
      <c r="P42" s="10"/>
      <c r="R42" s="19"/>
      <c r="S42" s="19"/>
      <c r="T42" s="19"/>
      <c r="U42" s="19"/>
      <c r="V42" s="19"/>
      <c r="W42" s="19"/>
      <c r="X42" s="19"/>
      <c r="Y42" s="19"/>
      <c r="Z42" s="19"/>
    </row>
    <row r="43" spans="1:31" x14ac:dyDescent="0.25">
      <c r="A43" s="10" t="s">
        <v>10</v>
      </c>
      <c r="B43" s="10">
        <v>4.9299999999999997E-2</v>
      </c>
      <c r="C43" s="10">
        <v>3.8E-3</v>
      </c>
      <c r="D43" s="10">
        <v>0.19800000000000001</v>
      </c>
      <c r="E43" s="10">
        <v>1.4999999999999999E-2</v>
      </c>
      <c r="F43" s="10">
        <v>2.904E-2</v>
      </c>
      <c r="G43" s="10">
        <v>6.8000000000000005E-4</v>
      </c>
      <c r="H43" s="10">
        <f t="shared" si="0"/>
        <v>0.30909090909090914</v>
      </c>
      <c r="I43" s="10">
        <v>182</v>
      </c>
      <c r="J43" s="10">
        <v>13</v>
      </c>
      <c r="K43" s="10">
        <v>184.5</v>
      </c>
      <c r="L43" s="10">
        <v>4.3</v>
      </c>
      <c r="M43" s="10">
        <v>110</v>
      </c>
      <c r="N43" s="10">
        <v>150</v>
      </c>
      <c r="O43" s="11">
        <f t="shared" si="1"/>
        <v>-1.3550135501354976</v>
      </c>
      <c r="P43" s="10">
        <f>1/[1]All!DX148</f>
        <v>0.77220077220077221</v>
      </c>
      <c r="R43" s="19"/>
      <c r="S43" s="22"/>
      <c r="T43" s="22"/>
      <c r="U43" s="22"/>
      <c r="V43" s="22"/>
      <c r="W43" s="22"/>
      <c r="X43" s="22"/>
      <c r="Y43" s="22"/>
      <c r="Z43" s="19"/>
      <c r="AD43" s="12">
        <v>137.4</v>
      </c>
      <c r="AE43" s="12">
        <v>9.1999999999999993</v>
      </c>
    </row>
    <row r="44" spans="1:31" x14ac:dyDescent="0.25">
      <c r="A44" s="10" t="s">
        <v>12</v>
      </c>
      <c r="B44" s="10">
        <v>5.1999999999999998E-2</v>
      </c>
      <c r="C44" s="10">
        <v>1.2E-2</v>
      </c>
      <c r="D44" s="10">
        <v>0.214</v>
      </c>
      <c r="E44" s="10">
        <v>4.7E-2</v>
      </c>
      <c r="F44" s="10">
        <v>2.9499999999999998E-2</v>
      </c>
      <c r="G44" s="10">
        <v>1.9E-3</v>
      </c>
      <c r="H44" s="10">
        <f t="shared" si="0"/>
        <v>0.29325640100973671</v>
      </c>
      <c r="I44" s="10">
        <v>192</v>
      </c>
      <c r="J44" s="10">
        <v>39</v>
      </c>
      <c r="K44" s="10">
        <v>187</v>
      </c>
      <c r="L44" s="10">
        <v>12</v>
      </c>
      <c r="M44" s="10">
        <v>120</v>
      </c>
      <c r="N44" s="10">
        <v>410</v>
      </c>
      <c r="O44" s="11">
        <f t="shared" si="1"/>
        <v>2.673796791443861</v>
      </c>
      <c r="P44" s="10">
        <f>1/[1]All!DX149</f>
        <v>1.4534883720930234</v>
      </c>
      <c r="R44" s="19"/>
      <c r="S44" s="22"/>
      <c r="T44" s="22"/>
      <c r="U44" s="22"/>
      <c r="V44" s="23"/>
      <c r="W44" s="23"/>
      <c r="X44" s="23"/>
      <c r="Y44" s="22"/>
      <c r="Z44" s="19"/>
      <c r="AD44" s="12">
        <v>144.30000000000001</v>
      </c>
      <c r="AE44" s="12">
        <v>4.7</v>
      </c>
    </row>
    <row r="45" spans="1:31" x14ac:dyDescent="0.25">
      <c r="A45" s="10" t="s">
        <v>14</v>
      </c>
      <c r="B45" s="10">
        <v>5.1900000000000002E-2</v>
      </c>
      <c r="C45" s="10">
        <v>4.0000000000000001E-3</v>
      </c>
      <c r="D45" s="10">
        <v>0.28199999999999997</v>
      </c>
      <c r="E45" s="10">
        <v>0.02</v>
      </c>
      <c r="F45" s="10">
        <v>3.9640000000000002E-2</v>
      </c>
      <c r="G45" s="10">
        <v>9.7999999999999997E-4</v>
      </c>
      <c r="H45" s="10">
        <f t="shared" si="0"/>
        <v>0.34858728557013113</v>
      </c>
      <c r="I45" s="10">
        <v>250</v>
      </c>
      <c r="J45" s="10">
        <v>15</v>
      </c>
      <c r="K45" s="10">
        <v>250.5</v>
      </c>
      <c r="L45" s="10">
        <v>6.1</v>
      </c>
      <c r="M45" s="10">
        <v>190</v>
      </c>
      <c r="N45" s="10">
        <v>150</v>
      </c>
      <c r="O45" s="11">
        <f t="shared" si="1"/>
        <v>-0.19960079840319889</v>
      </c>
      <c r="P45" s="10">
        <f>1/[1]All!DX150</f>
        <v>0.94073377234242717</v>
      </c>
      <c r="R45" s="19"/>
      <c r="S45" s="22"/>
      <c r="T45" s="22"/>
      <c r="U45" s="22"/>
      <c r="V45" s="22"/>
      <c r="W45" s="22"/>
      <c r="X45" s="22"/>
      <c r="Y45" s="22"/>
      <c r="Z45" s="19"/>
      <c r="AD45" s="12">
        <v>148</v>
      </c>
      <c r="AE45" s="12">
        <v>14</v>
      </c>
    </row>
    <row r="46" spans="1:31" x14ac:dyDescent="0.25">
      <c r="A46" s="10" t="s">
        <v>11</v>
      </c>
      <c r="B46" s="10">
        <v>5.1999999999999998E-2</v>
      </c>
      <c r="C46" s="10">
        <v>1.7000000000000001E-2</v>
      </c>
      <c r="D46" s="10">
        <v>0.16800000000000001</v>
      </c>
      <c r="E46" s="10">
        <v>5.2999999999999999E-2</v>
      </c>
      <c r="F46" s="10">
        <v>2.3300000000000001E-2</v>
      </c>
      <c r="G46" s="10">
        <v>2.2000000000000001E-3</v>
      </c>
      <c r="H46" s="10">
        <f t="shared" si="0"/>
        <v>0.29929548951332097</v>
      </c>
      <c r="I46" s="10">
        <v>149</v>
      </c>
      <c r="J46" s="10">
        <v>45</v>
      </c>
      <c r="K46" s="20">
        <v>148</v>
      </c>
      <c r="L46" s="20">
        <v>14</v>
      </c>
      <c r="M46" s="10">
        <v>-110</v>
      </c>
      <c r="N46" s="10">
        <v>520</v>
      </c>
      <c r="O46" s="11">
        <f t="shared" si="1"/>
        <v>0.67567567567567988</v>
      </c>
      <c r="P46" s="10">
        <f>1/[1]All!DX151</f>
        <v>1.1737089201877935</v>
      </c>
      <c r="R46" s="19"/>
      <c r="S46" s="22"/>
      <c r="T46" s="22"/>
      <c r="U46" s="22"/>
      <c r="V46" s="22"/>
      <c r="W46" s="22"/>
      <c r="X46" s="22"/>
      <c r="Y46" s="22"/>
      <c r="Z46" s="19"/>
      <c r="AD46" s="12">
        <v>149.69999999999999</v>
      </c>
      <c r="AE46" s="12">
        <v>8.1</v>
      </c>
    </row>
    <row r="47" spans="1:31" x14ac:dyDescent="0.25">
      <c r="A47" s="10" t="s">
        <v>17</v>
      </c>
      <c r="B47" s="10">
        <v>4.6800000000000001E-2</v>
      </c>
      <c r="C47" s="10">
        <v>7.1999999999999998E-3</v>
      </c>
      <c r="D47" s="10">
        <v>0.158</v>
      </c>
      <c r="E47" s="10">
        <v>2.3E-2</v>
      </c>
      <c r="F47" s="10">
        <v>2.4170000000000001E-2</v>
      </c>
      <c r="G47" s="10">
        <v>9.8999999999999999E-4</v>
      </c>
      <c r="H47" s="10">
        <f t="shared" si="0"/>
        <v>0.28137648180460867</v>
      </c>
      <c r="I47" s="10">
        <v>145</v>
      </c>
      <c r="J47" s="10">
        <v>20</v>
      </c>
      <c r="K47" s="20">
        <v>153.9</v>
      </c>
      <c r="L47" s="20">
        <v>6.2</v>
      </c>
      <c r="M47" s="10">
        <v>-100</v>
      </c>
      <c r="N47" s="10">
        <v>260</v>
      </c>
      <c r="O47" s="11">
        <f t="shared" si="1"/>
        <v>-5.7829759584145606</v>
      </c>
      <c r="P47" s="10">
        <f>1/[1]All!DX152</f>
        <v>1.6666666666666667</v>
      </c>
      <c r="R47" s="19"/>
      <c r="S47" s="22"/>
      <c r="T47" s="22"/>
      <c r="U47" s="22"/>
      <c r="V47" s="22"/>
      <c r="W47" s="22"/>
      <c r="X47" s="22"/>
      <c r="Y47" s="22"/>
      <c r="Z47" s="19"/>
      <c r="AD47" s="12">
        <v>151</v>
      </c>
      <c r="AE47" s="12">
        <v>10</v>
      </c>
    </row>
    <row r="48" spans="1:31" x14ac:dyDescent="0.25">
      <c r="A48" s="10" t="s">
        <v>19</v>
      </c>
      <c r="B48" s="10">
        <v>5.1400000000000001E-2</v>
      </c>
      <c r="C48" s="10">
        <v>7.1999999999999998E-3</v>
      </c>
      <c r="D48" s="10">
        <v>0.17799999999999999</v>
      </c>
      <c r="E48" s="10">
        <v>2.4E-2</v>
      </c>
      <c r="F48" s="10">
        <v>2.4910000000000002E-2</v>
      </c>
      <c r="G48" s="10">
        <v>7.5000000000000002E-4</v>
      </c>
      <c r="H48" s="10">
        <f t="shared" si="0"/>
        <v>0.22330389401846648</v>
      </c>
      <c r="I48" s="10">
        <v>164</v>
      </c>
      <c r="J48" s="10">
        <v>21</v>
      </c>
      <c r="K48" s="20">
        <v>158.6</v>
      </c>
      <c r="L48" s="20">
        <v>4.7</v>
      </c>
      <c r="M48" s="10">
        <v>100</v>
      </c>
      <c r="N48" s="10">
        <v>260</v>
      </c>
      <c r="O48" s="11">
        <f t="shared" si="1"/>
        <v>3.4047919293821005</v>
      </c>
      <c r="P48" s="10">
        <f>1/[1]All!DX153</f>
        <v>1.2376237623762376</v>
      </c>
      <c r="R48" s="19"/>
      <c r="S48" s="22"/>
      <c r="T48" s="22"/>
      <c r="U48" s="22"/>
      <c r="V48" s="22"/>
      <c r="W48" s="22"/>
      <c r="X48" s="22"/>
      <c r="Y48" s="22"/>
      <c r="Z48" s="19"/>
      <c r="AD48" s="12">
        <v>151.69999999999999</v>
      </c>
      <c r="AE48" s="12">
        <v>4</v>
      </c>
    </row>
    <row r="49" spans="1:31" x14ac:dyDescent="0.25">
      <c r="A49" s="10" t="s">
        <v>20</v>
      </c>
      <c r="B49" s="10">
        <v>5.3600000000000002E-2</v>
      </c>
      <c r="C49" s="10">
        <v>3.3999999999999998E-3</v>
      </c>
      <c r="D49" s="10">
        <v>0.42499999999999999</v>
      </c>
      <c r="E49" s="10">
        <v>2.8000000000000001E-2</v>
      </c>
      <c r="F49" s="10">
        <v>5.7500000000000002E-2</v>
      </c>
      <c r="G49" s="10">
        <v>1.8E-3</v>
      </c>
      <c r="H49" s="10">
        <f t="shared" si="0"/>
        <v>0.47515527950310554</v>
      </c>
      <c r="I49" s="10">
        <v>358</v>
      </c>
      <c r="J49" s="10">
        <v>20</v>
      </c>
      <c r="K49" s="20">
        <v>360</v>
      </c>
      <c r="L49" s="20">
        <v>11</v>
      </c>
      <c r="M49" s="10">
        <v>310</v>
      </c>
      <c r="N49" s="10">
        <v>140</v>
      </c>
      <c r="O49" s="11">
        <f t="shared" si="1"/>
        <v>-0.55555555555555358</v>
      </c>
      <c r="P49" s="10">
        <f>1/[1]All!DX154</f>
        <v>0.48332527791203483</v>
      </c>
      <c r="R49" s="19"/>
      <c r="S49" s="22"/>
      <c r="T49" s="22"/>
      <c r="U49" s="22"/>
      <c r="V49" s="22"/>
      <c r="W49" s="22"/>
      <c r="X49" s="22"/>
      <c r="Y49" s="22"/>
      <c r="Z49" s="19"/>
      <c r="AD49" s="10">
        <v>153.30000000000001</v>
      </c>
      <c r="AE49" s="10">
        <v>4.7</v>
      </c>
    </row>
    <row r="50" spans="1:31" s="15" customFormat="1" x14ac:dyDescent="0.25">
      <c r="A50" s="13" t="s">
        <v>22</v>
      </c>
      <c r="B50" s="13">
        <v>7.1300000000000002E-2</v>
      </c>
      <c r="C50" s="13">
        <v>3.3999999999999998E-3</v>
      </c>
      <c r="D50" s="13">
        <v>1.25</v>
      </c>
      <c r="E50" s="13">
        <v>0.13</v>
      </c>
      <c r="F50" s="13">
        <v>0.11940000000000001</v>
      </c>
      <c r="G50" s="13">
        <v>8.2000000000000007E-3</v>
      </c>
      <c r="H50" s="13">
        <f t="shared" si="0"/>
        <v>0.6603530472877206</v>
      </c>
      <c r="I50" s="13">
        <v>779</v>
      </c>
      <c r="J50" s="13">
        <v>56</v>
      </c>
      <c r="K50" s="17">
        <v>722</v>
      </c>
      <c r="L50" s="17">
        <v>47</v>
      </c>
      <c r="M50" s="13">
        <v>880</v>
      </c>
      <c r="N50" s="13">
        <v>100</v>
      </c>
      <c r="O50" s="14">
        <f t="shared" si="1"/>
        <v>7.8947368421052655</v>
      </c>
      <c r="P50" s="13">
        <f>1/[1]All!DX155</f>
        <v>0.15948963317384371</v>
      </c>
      <c r="R50" s="24"/>
      <c r="S50" s="22"/>
      <c r="T50" s="22"/>
      <c r="U50" s="22"/>
      <c r="V50" s="23"/>
      <c r="W50" s="22"/>
      <c r="X50" s="22"/>
      <c r="Y50" s="23"/>
      <c r="Z50" s="24"/>
      <c r="AD50" s="10">
        <v>153.9</v>
      </c>
      <c r="AE50" s="10">
        <v>6.2</v>
      </c>
    </row>
    <row r="51" spans="1:31" x14ac:dyDescent="0.25">
      <c r="A51" s="10" t="s">
        <v>23</v>
      </c>
      <c r="B51" s="10">
        <v>4.9299999999999997E-2</v>
      </c>
      <c r="C51" s="10">
        <v>3.7000000000000002E-3</v>
      </c>
      <c r="D51" s="10">
        <v>0.183</v>
      </c>
      <c r="E51" s="10">
        <v>1.4999999999999999E-2</v>
      </c>
      <c r="F51" s="10">
        <v>2.6610000000000002E-2</v>
      </c>
      <c r="G51" s="10">
        <v>5.5999999999999995E-4</v>
      </c>
      <c r="H51" s="10">
        <f t="shared" si="0"/>
        <v>0.25674558436677936</v>
      </c>
      <c r="I51" s="10">
        <v>169</v>
      </c>
      <c r="J51" s="10">
        <v>12</v>
      </c>
      <c r="K51" s="20">
        <v>169.3</v>
      </c>
      <c r="L51" s="20">
        <v>3.5</v>
      </c>
      <c r="M51" s="10">
        <v>90</v>
      </c>
      <c r="N51" s="10">
        <v>150</v>
      </c>
      <c r="O51" s="11">
        <f t="shared" si="1"/>
        <v>-0.17720023626698334</v>
      </c>
      <c r="P51" s="10">
        <f>1/[1]All!DX156</f>
        <v>1.1428571428571428</v>
      </c>
      <c r="R51" s="19"/>
      <c r="S51" s="22"/>
      <c r="T51" s="22"/>
      <c r="U51" s="22"/>
      <c r="V51" s="22"/>
      <c r="W51" s="22"/>
      <c r="X51" s="22"/>
      <c r="Y51" s="22"/>
      <c r="Z51" s="19"/>
      <c r="AD51" s="10">
        <v>154</v>
      </c>
      <c r="AE51" s="10">
        <v>3</v>
      </c>
    </row>
    <row r="52" spans="1:31" x14ac:dyDescent="0.25">
      <c r="A52" s="10" t="s">
        <v>13</v>
      </c>
      <c r="B52" s="10">
        <v>4.8899999999999999E-2</v>
      </c>
      <c r="C52" s="10">
        <v>4.7999999999999996E-3</v>
      </c>
      <c r="D52" s="10">
        <v>0.152</v>
      </c>
      <c r="E52" s="10">
        <v>1.4E-2</v>
      </c>
      <c r="F52" s="10">
        <v>2.265E-2</v>
      </c>
      <c r="G52" s="10">
        <v>7.3999999999999999E-4</v>
      </c>
      <c r="H52" s="10">
        <f t="shared" si="0"/>
        <v>0.35471460107221697</v>
      </c>
      <c r="I52" s="10">
        <v>143</v>
      </c>
      <c r="J52" s="10">
        <v>12</v>
      </c>
      <c r="K52" s="20">
        <v>144.30000000000001</v>
      </c>
      <c r="L52" s="20">
        <v>4.7</v>
      </c>
      <c r="M52" s="10">
        <v>70</v>
      </c>
      <c r="N52" s="10">
        <v>180</v>
      </c>
      <c r="O52" s="11">
        <f t="shared" si="1"/>
        <v>-0.9009009009009139</v>
      </c>
      <c r="P52" s="10">
        <f>1/[1]All!DX157</f>
        <v>0.39808917197452232</v>
      </c>
      <c r="R52" s="19"/>
      <c r="S52" s="22"/>
      <c r="T52" s="22"/>
      <c r="U52" s="22"/>
      <c r="V52" s="22"/>
      <c r="W52" s="22"/>
      <c r="X52" s="22"/>
      <c r="Y52" s="22"/>
      <c r="Z52" s="19"/>
      <c r="AD52" s="10">
        <v>154.69999999999999</v>
      </c>
      <c r="AE52" s="10">
        <v>4</v>
      </c>
    </row>
    <row r="53" spans="1:31" x14ac:dyDescent="0.25">
      <c r="A53" s="10" t="s">
        <v>24</v>
      </c>
      <c r="B53" s="10">
        <v>5.3999999999999999E-2</v>
      </c>
      <c r="C53" s="10">
        <v>3.3E-3</v>
      </c>
      <c r="D53" s="10">
        <v>0.42899999999999999</v>
      </c>
      <c r="E53" s="10">
        <v>2.4E-2</v>
      </c>
      <c r="F53" s="10">
        <v>5.7799999999999997E-2</v>
      </c>
      <c r="G53" s="10">
        <v>1.5E-3</v>
      </c>
      <c r="H53" s="10">
        <f t="shared" si="0"/>
        <v>0.46388408304498269</v>
      </c>
      <c r="I53" s="10">
        <v>360</v>
      </c>
      <c r="J53" s="10">
        <v>17</v>
      </c>
      <c r="K53" s="20">
        <v>362.4</v>
      </c>
      <c r="L53" s="20">
        <v>9</v>
      </c>
      <c r="M53" s="10">
        <v>310</v>
      </c>
      <c r="N53" s="10">
        <v>130</v>
      </c>
      <c r="O53" s="11">
        <f t="shared" si="1"/>
        <v>-0.66225165562913135</v>
      </c>
      <c r="P53" s="10">
        <f>1/[1]All!DX158</f>
        <v>0.54945054945054939</v>
      </c>
      <c r="R53" s="19"/>
      <c r="S53" s="22"/>
      <c r="T53" s="22"/>
      <c r="U53" s="22"/>
      <c r="V53" s="22"/>
      <c r="W53" s="22"/>
      <c r="X53" s="22"/>
      <c r="Y53" s="22"/>
      <c r="Z53" s="19"/>
      <c r="AD53" s="10">
        <v>155.80000000000001</v>
      </c>
      <c r="AE53" s="10">
        <v>4</v>
      </c>
    </row>
    <row r="54" spans="1:31" x14ac:dyDescent="0.25">
      <c r="A54" s="10" t="s">
        <v>25</v>
      </c>
      <c r="B54" s="10">
        <v>5.4699999999999999E-2</v>
      </c>
      <c r="C54" s="10">
        <v>3.0999999999999999E-3</v>
      </c>
      <c r="D54" s="10">
        <v>0.495</v>
      </c>
      <c r="E54" s="10">
        <v>2.8000000000000001E-2</v>
      </c>
      <c r="F54" s="10">
        <v>6.5100000000000005E-2</v>
      </c>
      <c r="G54" s="10">
        <v>1.2999999999999999E-3</v>
      </c>
      <c r="H54" s="10">
        <f t="shared" si="0"/>
        <v>0.35302830809743252</v>
      </c>
      <c r="I54" s="10">
        <v>404</v>
      </c>
      <c r="J54" s="10">
        <v>19</v>
      </c>
      <c r="K54" s="20">
        <v>406.2</v>
      </c>
      <c r="L54" s="20">
        <v>7.7</v>
      </c>
      <c r="M54" s="10">
        <v>340</v>
      </c>
      <c r="N54" s="10">
        <v>120</v>
      </c>
      <c r="O54" s="11">
        <f t="shared" si="1"/>
        <v>-0.54160512063022859</v>
      </c>
      <c r="P54" s="10">
        <f>1/[1]All!DX159</f>
        <v>0.91996320147194111</v>
      </c>
      <c r="R54" s="19"/>
      <c r="S54" s="22"/>
      <c r="T54" s="22"/>
      <c r="U54" s="21"/>
      <c r="V54" s="21"/>
      <c r="W54" s="21"/>
      <c r="X54" s="21"/>
      <c r="Y54" s="21"/>
      <c r="AD54" s="10">
        <v>155.80000000000001</v>
      </c>
      <c r="AE54" s="10">
        <v>4.5999999999999996</v>
      </c>
    </row>
    <row r="55" spans="1:31" x14ac:dyDescent="0.25">
      <c r="A55" s="10" t="s">
        <v>21</v>
      </c>
      <c r="B55" s="10">
        <v>4.9799999999999997E-2</v>
      </c>
      <c r="C55" s="10">
        <v>3.8999999999999998E-3</v>
      </c>
      <c r="D55" s="10">
        <v>0.16400000000000001</v>
      </c>
      <c r="E55" s="10">
        <v>1.2999999999999999E-2</v>
      </c>
      <c r="F55" s="10">
        <v>2.3820000000000001E-2</v>
      </c>
      <c r="G55" s="10">
        <v>6.3000000000000003E-4</v>
      </c>
      <c r="H55" s="10">
        <f t="shared" si="0"/>
        <v>0.33365626816508426</v>
      </c>
      <c r="I55" s="10">
        <v>152</v>
      </c>
      <c r="J55" s="10">
        <v>12</v>
      </c>
      <c r="K55" s="20">
        <v>151.69999999999999</v>
      </c>
      <c r="L55" s="20">
        <v>4</v>
      </c>
      <c r="M55" s="10">
        <v>100</v>
      </c>
      <c r="N55" s="10">
        <v>150</v>
      </c>
      <c r="O55" s="11">
        <f t="shared" si="1"/>
        <v>0.19775873434411118</v>
      </c>
      <c r="P55" s="10">
        <f>1/[1]All!DX160</f>
        <v>2.3041474654377883</v>
      </c>
      <c r="R55" s="19"/>
      <c r="S55" s="22"/>
      <c r="T55" s="22"/>
      <c r="U55" s="21"/>
      <c r="V55" s="21"/>
      <c r="W55" s="21"/>
      <c r="X55" s="21"/>
      <c r="Y55" s="21"/>
      <c r="AD55" s="10">
        <v>156.4</v>
      </c>
      <c r="AE55" s="10">
        <v>5.7</v>
      </c>
    </row>
    <row r="56" spans="1:31" x14ac:dyDescent="0.25">
      <c r="A56" s="10" t="s">
        <v>26</v>
      </c>
      <c r="B56" s="10">
        <v>5.3199999999999997E-2</v>
      </c>
      <c r="C56" s="10">
        <v>2.5999999999999999E-3</v>
      </c>
      <c r="D56" s="10">
        <v>0.44</v>
      </c>
      <c r="E56" s="10">
        <v>2.1000000000000001E-2</v>
      </c>
      <c r="F56" s="10">
        <v>5.9499999999999997E-2</v>
      </c>
      <c r="G56" s="10">
        <v>1.5E-3</v>
      </c>
      <c r="H56" s="10">
        <f t="shared" si="0"/>
        <v>0.5282112845138055</v>
      </c>
      <c r="I56" s="10">
        <v>368</v>
      </c>
      <c r="J56" s="10">
        <v>15</v>
      </c>
      <c r="K56" s="20">
        <v>372.7</v>
      </c>
      <c r="L56" s="20">
        <v>9.1</v>
      </c>
      <c r="M56" s="10">
        <v>300</v>
      </c>
      <c r="N56" s="10">
        <v>110</v>
      </c>
      <c r="O56" s="11">
        <f t="shared" si="1"/>
        <v>-1.2610678830158317</v>
      </c>
      <c r="P56" s="10">
        <f>1/[1]All!DX161</f>
        <v>0.50100200400801598</v>
      </c>
      <c r="R56" s="19"/>
      <c r="S56" s="22"/>
      <c r="T56" s="22"/>
      <c r="U56" s="21"/>
      <c r="V56" s="21"/>
      <c r="W56" s="21"/>
      <c r="X56" s="21"/>
      <c r="Y56" s="21"/>
      <c r="AD56" s="10">
        <v>156.5</v>
      </c>
      <c r="AE56" s="10">
        <v>6.3</v>
      </c>
    </row>
    <row r="57" spans="1:31" x14ac:dyDescent="0.25">
      <c r="A57" s="10" t="s">
        <v>15</v>
      </c>
      <c r="B57" s="10">
        <v>5.2999999999999999E-2</v>
      </c>
      <c r="C57" s="10">
        <v>1.2999999999999999E-2</v>
      </c>
      <c r="D57" s="10">
        <v>0.157</v>
      </c>
      <c r="E57" s="10">
        <v>3.5999999999999997E-2</v>
      </c>
      <c r="F57" s="10">
        <v>2.35E-2</v>
      </c>
      <c r="G57" s="10">
        <v>1.2999999999999999E-3</v>
      </c>
      <c r="H57" s="10">
        <f t="shared" si="0"/>
        <v>0.2412529550827423</v>
      </c>
      <c r="I57" s="10">
        <v>151</v>
      </c>
      <c r="J57" s="10">
        <v>34</v>
      </c>
      <c r="K57" s="20">
        <v>149.69999999999999</v>
      </c>
      <c r="L57" s="20">
        <v>8.1</v>
      </c>
      <c r="M57" s="10">
        <v>-80</v>
      </c>
      <c r="N57" s="10">
        <v>400</v>
      </c>
      <c r="O57" s="11">
        <f t="shared" si="1"/>
        <v>0.86840347361389902</v>
      </c>
      <c r="P57" s="10">
        <f>1/[1]All!DX162</f>
        <v>1.6207455429497568</v>
      </c>
      <c r="R57" s="19"/>
      <c r="S57" s="22"/>
      <c r="T57" s="22"/>
      <c r="U57" s="21"/>
      <c r="V57" s="21"/>
      <c r="W57" s="21"/>
      <c r="X57" s="21"/>
      <c r="Y57" s="21"/>
      <c r="AD57" s="10">
        <v>156.6</v>
      </c>
      <c r="AE57" s="10">
        <v>4.9000000000000004</v>
      </c>
    </row>
    <row r="58" spans="1:31" x14ac:dyDescent="0.25">
      <c r="A58" s="10" t="s">
        <v>27</v>
      </c>
      <c r="B58" s="10">
        <v>5.1900000000000002E-2</v>
      </c>
      <c r="C58" s="10">
        <v>7.4000000000000003E-3</v>
      </c>
      <c r="D58" s="10">
        <v>0.27100000000000002</v>
      </c>
      <c r="E58" s="10">
        <v>3.9E-2</v>
      </c>
      <c r="F58" s="10">
        <v>3.8100000000000002E-2</v>
      </c>
      <c r="G58" s="10">
        <v>1.1999999999999999E-3</v>
      </c>
      <c r="H58" s="10">
        <f t="shared" si="0"/>
        <v>0.21885725822733693</v>
      </c>
      <c r="I58" s="10">
        <v>239</v>
      </c>
      <c r="J58" s="10">
        <v>30</v>
      </c>
      <c r="K58" s="10">
        <v>240.7</v>
      </c>
      <c r="L58" s="10">
        <v>7.4</v>
      </c>
      <c r="M58" s="10">
        <v>130</v>
      </c>
      <c r="N58" s="10">
        <v>270</v>
      </c>
      <c r="O58" s="11">
        <f t="shared" si="1"/>
        <v>-0.70627336933942741</v>
      </c>
      <c r="P58" s="10">
        <f>1/[1]All!DX163</f>
        <v>1.5360983102918586</v>
      </c>
      <c r="R58" s="19"/>
      <c r="S58" s="22"/>
      <c r="T58" s="22"/>
      <c r="U58" s="21"/>
      <c r="V58" s="21"/>
      <c r="W58" s="21"/>
      <c r="X58" s="21"/>
      <c r="Y58" s="21"/>
      <c r="AD58" s="10">
        <v>156.69999999999999</v>
      </c>
      <c r="AE58" s="10">
        <v>5.9</v>
      </c>
    </row>
    <row r="59" spans="1:31" x14ac:dyDescent="0.25">
      <c r="A59" s="10" t="s">
        <v>28</v>
      </c>
      <c r="B59" s="10">
        <v>5.21E-2</v>
      </c>
      <c r="C59" s="10">
        <v>7.1999999999999998E-3</v>
      </c>
      <c r="D59" s="10">
        <v>0.27500000000000002</v>
      </c>
      <c r="E59" s="10">
        <v>3.7999999999999999E-2</v>
      </c>
      <c r="F59" s="10">
        <v>3.8100000000000002E-2</v>
      </c>
      <c r="G59" s="10">
        <v>1.6999999999999999E-3</v>
      </c>
      <c r="H59" s="10">
        <f t="shared" si="0"/>
        <v>0.32290371598287054</v>
      </c>
      <c r="I59" s="10">
        <v>244</v>
      </c>
      <c r="J59" s="10">
        <v>30</v>
      </c>
      <c r="K59" s="10">
        <v>241</v>
      </c>
      <c r="L59" s="10">
        <v>10</v>
      </c>
      <c r="M59" s="10">
        <v>200</v>
      </c>
      <c r="N59" s="10">
        <v>280</v>
      </c>
      <c r="O59" s="11">
        <f t="shared" si="1"/>
        <v>1.2448132780082943</v>
      </c>
      <c r="P59" s="10">
        <f>1/[1]All!DX164</f>
        <v>1.5974440894568691</v>
      </c>
      <c r="R59" s="19"/>
      <c r="S59" s="22"/>
      <c r="T59" s="22"/>
      <c r="U59" s="21"/>
      <c r="V59" s="21"/>
      <c r="W59" s="21"/>
      <c r="X59" s="21"/>
      <c r="Y59" s="21"/>
      <c r="AD59" s="10">
        <v>156.80000000000001</v>
      </c>
      <c r="AE59" s="10">
        <v>5.8</v>
      </c>
    </row>
    <row r="60" spans="1:31" x14ac:dyDescent="0.25">
      <c r="A60" s="10" t="s">
        <v>29</v>
      </c>
      <c r="B60" s="10">
        <v>4.8599999999999997E-2</v>
      </c>
      <c r="C60" s="10">
        <v>4.5999999999999999E-3</v>
      </c>
      <c r="D60" s="10">
        <v>0.17799999999999999</v>
      </c>
      <c r="E60" s="10">
        <v>1.7999999999999999E-2</v>
      </c>
      <c r="F60" s="10">
        <v>2.605E-2</v>
      </c>
      <c r="G60" s="10">
        <v>6.2E-4</v>
      </c>
      <c r="H60" s="10">
        <f t="shared" si="0"/>
        <v>0.23535935167413097</v>
      </c>
      <c r="I60" s="10">
        <v>164</v>
      </c>
      <c r="J60" s="10">
        <v>16</v>
      </c>
      <c r="K60" s="10">
        <v>165.7</v>
      </c>
      <c r="L60" s="10">
        <v>3.9</v>
      </c>
      <c r="M60" s="10">
        <v>90</v>
      </c>
      <c r="N60" s="10">
        <v>190</v>
      </c>
      <c r="O60" s="11">
        <f t="shared" si="1"/>
        <v>-1.0259505129752489</v>
      </c>
      <c r="P60" s="10">
        <f>1/[1]All!DX165</f>
        <v>0.98522167487684742</v>
      </c>
      <c r="R60" s="19"/>
      <c r="S60" s="22"/>
      <c r="T60" s="22"/>
      <c r="U60" s="21"/>
      <c r="V60" s="21"/>
      <c r="W60" s="21"/>
      <c r="X60" s="21"/>
      <c r="Y60" s="21"/>
      <c r="AD60" s="10">
        <v>158.6</v>
      </c>
      <c r="AE60" s="10">
        <v>4.7</v>
      </c>
    </row>
    <row r="61" spans="1:31" x14ac:dyDescent="0.25">
      <c r="A61" s="10" t="s">
        <v>30</v>
      </c>
      <c r="B61" s="10">
        <v>5.2699999999999997E-2</v>
      </c>
      <c r="C61" s="10">
        <v>6.3E-3</v>
      </c>
      <c r="D61" s="10">
        <v>0.28499999999999998</v>
      </c>
      <c r="E61" s="10">
        <v>3.2000000000000001E-2</v>
      </c>
      <c r="F61" s="10">
        <v>3.9699999999999999E-2</v>
      </c>
      <c r="G61" s="10">
        <v>1.5E-3</v>
      </c>
      <c r="H61" s="10">
        <f t="shared" si="0"/>
        <v>0.33650818639798491</v>
      </c>
      <c r="I61" s="10">
        <v>251</v>
      </c>
      <c r="J61" s="10">
        <v>26</v>
      </c>
      <c r="K61" s="10">
        <v>251.1</v>
      </c>
      <c r="L61" s="10">
        <v>9</v>
      </c>
      <c r="M61" s="10">
        <v>200</v>
      </c>
      <c r="N61" s="10">
        <v>250</v>
      </c>
      <c r="O61" s="11">
        <f t="shared" si="1"/>
        <v>-3.9824771007568316E-2</v>
      </c>
      <c r="P61" s="10">
        <f>1/[1]All!DX166</f>
        <v>1.0559662090813096</v>
      </c>
      <c r="R61" s="19"/>
      <c r="S61" s="22"/>
      <c r="T61" s="22"/>
      <c r="U61" s="21"/>
      <c r="V61" s="21"/>
      <c r="W61" s="21"/>
      <c r="X61" s="21"/>
      <c r="Y61" s="21"/>
      <c r="AD61" s="10">
        <v>159</v>
      </c>
      <c r="AE61" s="10">
        <v>3.4</v>
      </c>
    </row>
    <row r="62" spans="1:31" x14ac:dyDescent="0.25">
      <c r="A62" s="10" t="s">
        <v>31</v>
      </c>
      <c r="B62" s="10">
        <v>5.3499999999999999E-2</v>
      </c>
      <c r="C62" s="10">
        <v>3.5000000000000001E-3</v>
      </c>
      <c r="D62" s="10">
        <v>0.311</v>
      </c>
      <c r="E62" s="10">
        <v>0.02</v>
      </c>
      <c r="F62" s="10">
        <v>4.2099999999999999E-2</v>
      </c>
      <c r="G62" s="10">
        <v>1.1999999999999999E-3</v>
      </c>
      <c r="H62" s="10">
        <f t="shared" si="0"/>
        <v>0.44323040380047501</v>
      </c>
      <c r="I62" s="10">
        <v>274</v>
      </c>
      <c r="J62" s="10">
        <v>16</v>
      </c>
      <c r="K62" s="10">
        <v>265.7</v>
      </c>
      <c r="L62" s="10">
        <v>7.7</v>
      </c>
      <c r="M62" s="10">
        <v>300</v>
      </c>
      <c r="N62" s="10">
        <v>140</v>
      </c>
      <c r="O62" s="11">
        <f t="shared" si="1"/>
        <v>3.123823861497943</v>
      </c>
      <c r="P62" s="10">
        <f>1/[1]All!DX167</f>
        <v>0.59772863120143449</v>
      </c>
      <c r="R62" s="19"/>
      <c r="S62" s="22"/>
      <c r="T62" s="22"/>
      <c r="U62" s="21"/>
      <c r="V62" s="21"/>
      <c r="W62" s="21"/>
      <c r="X62" s="21"/>
      <c r="Y62" s="21"/>
      <c r="AD62" s="10">
        <v>160.4</v>
      </c>
      <c r="AE62" s="10">
        <v>4.5</v>
      </c>
    </row>
    <row r="63" spans="1:31" x14ac:dyDescent="0.25">
      <c r="A63" s="10" t="s">
        <v>32</v>
      </c>
      <c r="B63" s="10">
        <v>5.0999999999999997E-2</v>
      </c>
      <c r="C63" s="10">
        <v>2.5999999999999999E-3</v>
      </c>
      <c r="D63" s="10">
        <v>0.29599999999999999</v>
      </c>
      <c r="E63" s="10">
        <v>1.6E-2</v>
      </c>
      <c r="F63" s="10">
        <v>4.1820000000000003E-2</v>
      </c>
      <c r="G63" s="10">
        <v>8.1999999999999998E-4</v>
      </c>
      <c r="H63" s="10">
        <f t="shared" si="0"/>
        <v>0.36274509803921562</v>
      </c>
      <c r="I63" s="10">
        <v>263</v>
      </c>
      <c r="J63" s="10">
        <v>13</v>
      </c>
      <c r="K63" s="10">
        <v>264.10000000000002</v>
      </c>
      <c r="L63" s="10">
        <v>5.0999999999999996</v>
      </c>
      <c r="M63" s="10">
        <v>210</v>
      </c>
      <c r="N63" s="10">
        <v>110</v>
      </c>
      <c r="O63" s="11">
        <f t="shared" si="1"/>
        <v>-0.41650889814465186</v>
      </c>
      <c r="P63" s="10">
        <f>1/[1]All!DX168</f>
        <v>0.60901339829476253</v>
      </c>
      <c r="R63" s="19"/>
      <c r="S63" s="22"/>
      <c r="T63" s="22"/>
      <c r="U63" s="21"/>
      <c r="V63" s="21"/>
      <c r="W63" s="21"/>
      <c r="X63" s="21"/>
      <c r="Y63" s="21"/>
      <c r="AD63" s="10">
        <v>162</v>
      </c>
      <c r="AE63" s="10">
        <v>7.7</v>
      </c>
    </row>
    <row r="64" spans="1:31" x14ac:dyDescent="0.25">
      <c r="A64" s="10" t="s">
        <v>33</v>
      </c>
      <c r="B64" s="10">
        <v>5.0700000000000002E-2</v>
      </c>
      <c r="C64" s="10">
        <v>3.3E-3</v>
      </c>
      <c r="D64" s="10">
        <v>0.27700000000000002</v>
      </c>
      <c r="E64" s="10">
        <v>1.7999999999999999E-2</v>
      </c>
      <c r="F64" s="10">
        <v>3.9600000000000003E-2</v>
      </c>
      <c r="G64" s="10">
        <v>1.1000000000000001E-3</v>
      </c>
      <c r="H64" s="10">
        <f t="shared" si="0"/>
        <v>0.42746913580246915</v>
      </c>
      <c r="I64" s="10">
        <v>247</v>
      </c>
      <c r="J64" s="10">
        <v>14</v>
      </c>
      <c r="K64" s="10">
        <v>250.1</v>
      </c>
      <c r="L64" s="10">
        <v>6.8</v>
      </c>
      <c r="M64" s="10">
        <v>180</v>
      </c>
      <c r="N64" s="10">
        <v>130</v>
      </c>
      <c r="O64" s="11">
        <f t="shared" si="1"/>
        <v>-1.2395041983206734</v>
      </c>
      <c r="P64" s="10">
        <f>1/[1]All!DX169</f>
        <v>0.45248868778280543</v>
      </c>
      <c r="R64" s="19"/>
      <c r="S64" s="22"/>
      <c r="T64" s="22"/>
      <c r="U64" s="21"/>
      <c r="V64" s="21"/>
      <c r="W64" s="21"/>
      <c r="X64" s="21"/>
      <c r="Y64" s="21"/>
      <c r="AD64" s="10">
        <v>162</v>
      </c>
      <c r="AE64" s="10">
        <v>5.0999999999999996</v>
      </c>
    </row>
    <row r="65" spans="1:31" x14ac:dyDescent="0.25">
      <c r="A65" s="10" t="s">
        <v>34</v>
      </c>
      <c r="B65" s="10">
        <v>5.3600000000000002E-2</v>
      </c>
      <c r="C65" s="10">
        <v>5.0000000000000001E-3</v>
      </c>
      <c r="D65" s="10">
        <v>0.27200000000000002</v>
      </c>
      <c r="E65" s="10">
        <v>2.8000000000000001E-2</v>
      </c>
      <c r="F65" s="10">
        <v>3.7900000000000003E-2</v>
      </c>
      <c r="G65" s="10">
        <v>1.6000000000000001E-3</v>
      </c>
      <c r="H65" s="10">
        <f t="shared" si="0"/>
        <v>0.41010177157934413</v>
      </c>
      <c r="I65" s="10">
        <v>242</v>
      </c>
      <c r="J65" s="10">
        <v>22</v>
      </c>
      <c r="K65" s="10">
        <v>239.5</v>
      </c>
      <c r="L65" s="10">
        <v>9.9</v>
      </c>
      <c r="M65" s="10">
        <v>280</v>
      </c>
      <c r="N65" s="10">
        <v>200</v>
      </c>
      <c r="O65" s="11">
        <f t="shared" si="1"/>
        <v>1.0438413361169019</v>
      </c>
      <c r="P65" s="10">
        <f>1/[1]All!DX170</f>
        <v>0.94517958412098291</v>
      </c>
      <c r="R65" s="19"/>
      <c r="S65" s="22"/>
      <c r="T65" s="22"/>
      <c r="U65" s="21"/>
      <c r="V65" s="21"/>
      <c r="W65" s="21"/>
      <c r="X65" s="21"/>
      <c r="Y65" s="21"/>
      <c r="AD65" s="10">
        <v>162</v>
      </c>
      <c r="AE65" s="10">
        <v>10</v>
      </c>
    </row>
    <row r="66" spans="1:31" x14ac:dyDescent="0.25">
      <c r="A66" s="10" t="s">
        <v>35</v>
      </c>
      <c r="B66" s="10">
        <v>5.6300000000000003E-2</v>
      </c>
      <c r="C66" s="10">
        <v>5.4999999999999997E-3</v>
      </c>
      <c r="D66" s="10">
        <v>0.51200000000000001</v>
      </c>
      <c r="E66" s="10">
        <v>5.0999999999999997E-2</v>
      </c>
      <c r="F66" s="10">
        <v>6.6000000000000003E-2</v>
      </c>
      <c r="G66" s="10">
        <v>2.3E-3</v>
      </c>
      <c r="H66" s="10">
        <f t="shared" si="0"/>
        <v>0.34985145573380866</v>
      </c>
      <c r="I66" s="10">
        <v>414</v>
      </c>
      <c r="J66" s="10">
        <v>34</v>
      </c>
      <c r="K66" s="10">
        <v>412</v>
      </c>
      <c r="L66" s="10">
        <v>14</v>
      </c>
      <c r="M66" s="10">
        <v>410</v>
      </c>
      <c r="N66" s="10">
        <v>220</v>
      </c>
      <c r="O66" s="11">
        <f t="shared" si="1"/>
        <v>0.48543689320388328</v>
      </c>
      <c r="P66" s="10">
        <f>1/[1]All!DX171</f>
        <v>0.34129692832764502</v>
      </c>
      <c r="R66" s="19"/>
      <c r="S66" s="22"/>
      <c r="T66" s="22"/>
      <c r="U66" s="21"/>
      <c r="V66" s="21"/>
      <c r="W66" s="21"/>
      <c r="X66" s="21"/>
      <c r="Y66" s="21"/>
      <c r="AD66" s="10">
        <v>162.9</v>
      </c>
      <c r="AE66" s="10">
        <v>5.2</v>
      </c>
    </row>
    <row r="67" spans="1:31" x14ac:dyDescent="0.25">
      <c r="A67" s="10" t="s">
        <v>36</v>
      </c>
      <c r="B67" s="10">
        <v>4.99E-2</v>
      </c>
      <c r="C67" s="10">
        <v>3.8E-3</v>
      </c>
      <c r="D67" s="10">
        <v>0.26500000000000001</v>
      </c>
      <c r="E67" s="10">
        <v>0.02</v>
      </c>
      <c r="F67" s="10">
        <v>3.8100000000000002E-2</v>
      </c>
      <c r="G67" s="10">
        <v>1.1000000000000001E-3</v>
      </c>
      <c r="H67" s="10">
        <f t="shared" si="0"/>
        <v>0.38254593175853019</v>
      </c>
      <c r="I67" s="10">
        <v>236</v>
      </c>
      <c r="J67" s="10">
        <v>16</v>
      </c>
      <c r="K67" s="10">
        <v>241.1</v>
      </c>
      <c r="L67" s="10">
        <v>7</v>
      </c>
      <c r="M67" s="10">
        <v>140</v>
      </c>
      <c r="N67" s="10">
        <v>150</v>
      </c>
      <c r="O67" s="11">
        <f t="shared" si="1"/>
        <v>-2.115304852758193</v>
      </c>
      <c r="P67" s="10">
        <f>1/[1]All!DX172</f>
        <v>1.5015015015015014</v>
      </c>
      <c r="R67" s="19"/>
      <c r="S67" s="22"/>
      <c r="T67" s="22"/>
      <c r="U67" s="21"/>
      <c r="V67" s="21"/>
      <c r="W67" s="16"/>
      <c r="X67" s="16"/>
      <c r="Y67" s="21"/>
      <c r="AD67" s="10">
        <v>163.1</v>
      </c>
      <c r="AE67" s="10">
        <v>8.1999999999999993</v>
      </c>
    </row>
    <row r="68" spans="1:31" s="15" customFormat="1" x14ac:dyDescent="0.25">
      <c r="A68" s="13" t="s">
        <v>37</v>
      </c>
      <c r="B68" s="13">
        <v>6.2899999999999998E-2</v>
      </c>
      <c r="C68" s="13">
        <v>2.3999999999999998E-3</v>
      </c>
      <c r="D68" s="13">
        <v>0.46800000000000003</v>
      </c>
      <c r="E68" s="13">
        <v>1.9E-2</v>
      </c>
      <c r="F68" s="13">
        <v>5.3999999999999999E-2</v>
      </c>
      <c r="G68" s="13">
        <v>8.3000000000000001E-4</v>
      </c>
      <c r="H68" s="13">
        <f t="shared" si="0"/>
        <v>0.37859649122807021</v>
      </c>
      <c r="I68" s="13">
        <v>394</v>
      </c>
      <c r="J68" s="13">
        <v>14</v>
      </c>
      <c r="K68" s="13">
        <v>339</v>
      </c>
      <c r="L68" s="13">
        <v>5.0999999999999996</v>
      </c>
      <c r="M68" s="13">
        <v>674</v>
      </c>
      <c r="N68" s="13">
        <v>86</v>
      </c>
      <c r="O68" s="14">
        <f t="shared" si="1"/>
        <v>16.224188790560468</v>
      </c>
      <c r="P68" s="13">
        <f>1/[1]All!DX173</f>
        <v>1.0582010582010584</v>
      </c>
      <c r="R68" s="24"/>
      <c r="S68" s="22"/>
      <c r="T68" s="22"/>
      <c r="U68" s="21"/>
      <c r="V68" s="16"/>
      <c r="W68" s="16"/>
      <c r="X68" s="16"/>
      <c r="Y68" s="16"/>
      <c r="AD68" s="10">
        <v>163.1</v>
      </c>
      <c r="AE68" s="10">
        <v>3.7</v>
      </c>
    </row>
    <row r="69" spans="1:31" s="15" customFormat="1" x14ac:dyDescent="0.25">
      <c r="A69" s="13" t="s">
        <v>38</v>
      </c>
      <c r="B69" s="13">
        <v>0.17799999999999999</v>
      </c>
      <c r="C69" s="13">
        <v>1.7999999999999999E-2</v>
      </c>
      <c r="D69" s="13">
        <v>1.1100000000000001</v>
      </c>
      <c r="E69" s="13">
        <v>0.12</v>
      </c>
      <c r="F69" s="13">
        <v>4.4999999999999998E-2</v>
      </c>
      <c r="G69" s="13">
        <v>2.3E-3</v>
      </c>
      <c r="H69" s="13">
        <f t="shared" si="0"/>
        <v>0.47277777777777791</v>
      </c>
      <c r="I69" s="13">
        <v>739</v>
      </c>
      <c r="J69" s="13">
        <v>59</v>
      </c>
      <c r="K69" s="13">
        <v>284</v>
      </c>
      <c r="L69" s="13">
        <v>14</v>
      </c>
      <c r="M69" s="13">
        <v>2520</v>
      </c>
      <c r="N69" s="13">
        <v>190</v>
      </c>
      <c r="O69" s="14">
        <f t="shared" si="1"/>
        <v>160.21126760563379</v>
      </c>
      <c r="P69" s="13">
        <f>1/[1]All!DX174</f>
        <v>2.7397260273972601</v>
      </c>
      <c r="R69" s="24"/>
      <c r="S69" s="22"/>
      <c r="T69" s="22"/>
      <c r="U69" s="21"/>
      <c r="V69" s="16"/>
      <c r="W69" s="16"/>
      <c r="X69" s="16"/>
      <c r="Y69" s="16"/>
      <c r="AD69" s="10">
        <v>164.8</v>
      </c>
      <c r="AE69" s="10">
        <v>4.9000000000000004</v>
      </c>
    </row>
    <row r="70" spans="1:31" s="15" customFormat="1" x14ac:dyDescent="0.25">
      <c r="A70" s="13" t="s">
        <v>39</v>
      </c>
      <c r="B70" s="13">
        <v>5.7200000000000001E-2</v>
      </c>
      <c r="C70" s="13">
        <v>2.5999999999999999E-3</v>
      </c>
      <c r="D70" s="13">
        <v>0.19600000000000001</v>
      </c>
      <c r="E70" s="13">
        <v>8.0999999999999996E-3</v>
      </c>
      <c r="F70" s="13">
        <v>2.503E-2</v>
      </c>
      <c r="G70" s="13">
        <v>5.1000000000000004E-4</v>
      </c>
      <c r="H70" s="13">
        <f t="shared" si="0"/>
        <v>0.49303798404877114</v>
      </c>
      <c r="I70" s="13">
        <v>181.2</v>
      </c>
      <c r="J70" s="13">
        <v>6.9</v>
      </c>
      <c r="K70" s="13">
        <v>159.4</v>
      </c>
      <c r="L70" s="13">
        <v>3.2</v>
      </c>
      <c r="M70" s="13">
        <v>443</v>
      </c>
      <c r="N70" s="13">
        <v>95</v>
      </c>
      <c r="O70" s="14">
        <f t="shared" si="1"/>
        <v>13.676286072772893</v>
      </c>
      <c r="P70" s="13">
        <f>1/[1]All!DX175</f>
        <v>0.49236829148202854</v>
      </c>
      <c r="R70" s="24"/>
      <c r="S70" s="22"/>
      <c r="T70" s="22"/>
      <c r="U70" s="21"/>
      <c r="V70" s="16"/>
      <c r="W70" s="21"/>
      <c r="X70" s="21"/>
      <c r="Y70" s="16"/>
      <c r="AD70" s="10">
        <v>165.2</v>
      </c>
      <c r="AE70" s="10">
        <v>6.3</v>
      </c>
    </row>
    <row r="71" spans="1:31" x14ac:dyDescent="0.25">
      <c r="A71" s="10" t="s">
        <v>40</v>
      </c>
      <c r="B71" s="10">
        <v>4.8800000000000003E-2</v>
      </c>
      <c r="C71" s="10">
        <v>4.5999999999999999E-3</v>
      </c>
      <c r="D71" s="10">
        <v>0.187</v>
      </c>
      <c r="E71" s="10">
        <v>1.7000000000000001E-2</v>
      </c>
      <c r="F71" s="10">
        <v>2.7740000000000001E-2</v>
      </c>
      <c r="G71" s="10">
        <v>8.0000000000000004E-4</v>
      </c>
      <c r="H71" s="10">
        <f t="shared" si="0"/>
        <v>0.3172314347512617</v>
      </c>
      <c r="I71" s="10">
        <v>173</v>
      </c>
      <c r="J71" s="10">
        <v>15</v>
      </c>
      <c r="K71" s="10">
        <v>176.4</v>
      </c>
      <c r="L71" s="10">
        <v>5</v>
      </c>
      <c r="M71" s="10">
        <v>120</v>
      </c>
      <c r="N71" s="10">
        <v>190</v>
      </c>
      <c r="O71" s="11">
        <f t="shared" si="1"/>
        <v>-1.9274376417233618</v>
      </c>
      <c r="P71" s="10">
        <f>1/[1]All!DX176</f>
        <v>0.77700077700077708</v>
      </c>
      <c r="R71" s="19"/>
      <c r="S71" s="22"/>
      <c r="T71" s="22"/>
      <c r="U71" s="21"/>
      <c r="V71" s="21"/>
      <c r="W71" s="21"/>
      <c r="X71" s="21"/>
      <c r="Y71" s="21"/>
      <c r="AD71" s="10">
        <v>165.7</v>
      </c>
      <c r="AE71" s="10">
        <v>3.9</v>
      </c>
    </row>
    <row r="72" spans="1:31" x14ac:dyDescent="0.25">
      <c r="A72" s="10" t="s">
        <v>41</v>
      </c>
      <c r="B72" s="10">
        <v>5.4600000000000003E-2</v>
      </c>
      <c r="C72" s="10">
        <v>6.7000000000000002E-3</v>
      </c>
      <c r="D72" s="10">
        <v>0.44700000000000001</v>
      </c>
      <c r="E72" s="10">
        <v>0.06</v>
      </c>
      <c r="F72" s="10">
        <v>5.8500000000000003E-2</v>
      </c>
      <c r="G72" s="10">
        <v>2.2000000000000001E-3</v>
      </c>
      <c r="H72" s="10">
        <f t="shared" si="0"/>
        <v>0.28017094017094013</v>
      </c>
      <c r="I72" s="10">
        <v>365</v>
      </c>
      <c r="J72" s="10">
        <v>40</v>
      </c>
      <c r="K72" s="10">
        <v>367</v>
      </c>
      <c r="L72" s="10">
        <v>13</v>
      </c>
      <c r="M72" s="10">
        <v>240</v>
      </c>
      <c r="N72" s="10">
        <v>230</v>
      </c>
      <c r="O72" s="11">
        <f t="shared" si="1"/>
        <v>-0.54495912806539204</v>
      </c>
      <c r="P72" s="10">
        <f>1/[1]All!DX177</f>
        <v>1.3698630136986301</v>
      </c>
      <c r="R72" s="19"/>
      <c r="S72" s="22"/>
      <c r="T72" s="22"/>
      <c r="U72" s="21"/>
      <c r="V72" s="21"/>
      <c r="W72" s="16"/>
      <c r="X72" s="16"/>
      <c r="Y72" s="21"/>
      <c r="AD72" s="10">
        <v>166.6</v>
      </c>
      <c r="AE72" s="10">
        <v>9.4</v>
      </c>
    </row>
    <row r="73" spans="1:31" s="15" customFormat="1" x14ac:dyDescent="0.25">
      <c r="A73" s="13" t="s">
        <v>42</v>
      </c>
      <c r="B73" s="13">
        <v>6.5799999999999997E-2</v>
      </c>
      <c r="C73" s="13">
        <v>7.3000000000000001E-3</v>
      </c>
      <c r="D73" s="13">
        <v>0.33800000000000002</v>
      </c>
      <c r="E73" s="13">
        <v>3.5999999999999997E-2</v>
      </c>
      <c r="F73" s="13">
        <v>3.8300000000000001E-2</v>
      </c>
      <c r="G73" s="13">
        <v>1.1999999999999999E-3</v>
      </c>
      <c r="H73" s="13">
        <f t="shared" si="0"/>
        <v>0.29416884247171454</v>
      </c>
      <c r="I73" s="13">
        <v>299</v>
      </c>
      <c r="J73" s="13">
        <v>30</v>
      </c>
      <c r="K73" s="13">
        <v>242.3</v>
      </c>
      <c r="L73" s="13">
        <v>7.6</v>
      </c>
      <c r="M73" s="13">
        <v>540</v>
      </c>
      <c r="N73" s="13">
        <v>220</v>
      </c>
      <c r="O73" s="14">
        <f t="shared" si="1"/>
        <v>23.400742880726376</v>
      </c>
      <c r="P73" s="13">
        <f>1/[1]All!DX178</f>
        <v>1.4064697609001406</v>
      </c>
      <c r="R73" s="24"/>
      <c r="S73" s="22"/>
      <c r="T73" s="22"/>
      <c r="U73" s="21"/>
      <c r="V73" s="16"/>
      <c r="W73" s="21"/>
      <c r="X73" s="21"/>
      <c r="Y73" s="16"/>
      <c r="AD73" s="10">
        <v>168.3</v>
      </c>
      <c r="AE73" s="10">
        <v>9.3000000000000007</v>
      </c>
    </row>
    <row r="74" spans="1:31" x14ac:dyDescent="0.25">
      <c r="A74" s="10" t="s">
        <v>43</v>
      </c>
      <c r="B74" s="10">
        <v>4.9700000000000001E-2</v>
      </c>
      <c r="C74" s="10">
        <v>7.1000000000000004E-3</v>
      </c>
      <c r="D74" s="10">
        <v>0.189</v>
      </c>
      <c r="E74" s="10">
        <v>2.5999999999999999E-2</v>
      </c>
      <c r="F74" s="10">
        <v>2.6720000000000001E-2</v>
      </c>
      <c r="G74" s="10">
        <v>9.7999999999999997E-4</v>
      </c>
      <c r="H74" s="10">
        <f t="shared" si="0"/>
        <v>0.26661100875172733</v>
      </c>
      <c r="I74" s="10">
        <v>172</v>
      </c>
      <c r="J74" s="10">
        <v>22</v>
      </c>
      <c r="K74" s="10">
        <v>170</v>
      </c>
      <c r="L74" s="10">
        <v>6.1</v>
      </c>
      <c r="M74" s="10">
        <v>90</v>
      </c>
      <c r="N74" s="10">
        <v>270</v>
      </c>
      <c r="O74" s="11">
        <f t="shared" si="1"/>
        <v>1.1764705882352899</v>
      </c>
      <c r="P74" s="10">
        <f>1/[1]All!DX179</f>
        <v>1.2468827930174562</v>
      </c>
      <c r="R74" s="19"/>
      <c r="S74" s="22"/>
      <c r="T74" s="22"/>
      <c r="U74" s="21"/>
      <c r="V74" s="21"/>
      <c r="W74" s="21"/>
      <c r="X74" s="21"/>
      <c r="Y74" s="21"/>
      <c r="AD74" s="10">
        <v>169.3</v>
      </c>
      <c r="AE74" s="10">
        <v>3.5</v>
      </c>
    </row>
    <row r="75" spans="1:31" x14ac:dyDescent="0.25">
      <c r="A75" s="10" t="s">
        <v>44</v>
      </c>
      <c r="B75" s="10">
        <v>4.82E-2</v>
      </c>
      <c r="C75" s="10">
        <v>4.0000000000000001E-3</v>
      </c>
      <c r="D75" s="10">
        <v>0.16300000000000001</v>
      </c>
      <c r="E75" s="10">
        <v>1.4E-2</v>
      </c>
      <c r="F75" s="10">
        <v>2.4469999999999999E-2</v>
      </c>
      <c r="G75" s="10">
        <v>6.4000000000000005E-4</v>
      </c>
      <c r="H75" s="10">
        <f t="shared" si="0"/>
        <v>0.3045128145250745</v>
      </c>
      <c r="I75" s="10">
        <v>152</v>
      </c>
      <c r="J75" s="10">
        <v>12</v>
      </c>
      <c r="K75" s="10">
        <v>155.80000000000001</v>
      </c>
      <c r="L75" s="10">
        <v>4</v>
      </c>
      <c r="M75" s="10">
        <v>70</v>
      </c>
      <c r="N75" s="10">
        <v>160</v>
      </c>
      <c r="O75" s="11">
        <f t="shared" si="1"/>
        <v>-2.4390243902439046</v>
      </c>
      <c r="P75" s="10">
        <f>1/[1]All!DX180</f>
        <v>1.8939393939393938</v>
      </c>
      <c r="R75" s="19"/>
      <c r="S75" s="22"/>
      <c r="T75" s="22"/>
      <c r="U75" s="21"/>
      <c r="V75" s="21"/>
      <c r="W75" s="21"/>
      <c r="X75" s="21"/>
      <c r="Y75" s="21"/>
      <c r="AD75" s="10">
        <v>169.9</v>
      </c>
      <c r="AE75" s="10">
        <v>7</v>
      </c>
    </row>
    <row r="76" spans="1:31" x14ac:dyDescent="0.25">
      <c r="A76" s="10" t="s">
        <v>45</v>
      </c>
      <c r="B76" s="10">
        <v>5.1700000000000003E-2</v>
      </c>
      <c r="C76" s="10">
        <v>9.5999999999999992E-3</v>
      </c>
      <c r="D76" s="10">
        <v>0.17699999999999999</v>
      </c>
      <c r="E76" s="10">
        <v>3.3000000000000002E-2</v>
      </c>
      <c r="F76" s="10">
        <v>2.5600000000000001E-2</v>
      </c>
      <c r="G76" s="10">
        <v>1.2999999999999999E-3</v>
      </c>
      <c r="H76" s="10">
        <f t="shared" si="0"/>
        <v>0.27237215909090906</v>
      </c>
      <c r="I76" s="10">
        <v>159</v>
      </c>
      <c r="J76" s="10">
        <v>27</v>
      </c>
      <c r="K76" s="10">
        <v>163.1</v>
      </c>
      <c r="L76" s="10">
        <v>8.1999999999999993</v>
      </c>
      <c r="M76" s="10">
        <v>20</v>
      </c>
      <c r="N76" s="10">
        <v>330</v>
      </c>
      <c r="O76" s="11">
        <f t="shared" si="1"/>
        <v>-2.5137952176578771</v>
      </c>
      <c r="P76" s="10">
        <f>1/[1]All!DX181</f>
        <v>2.2675736961451247</v>
      </c>
      <c r="R76" s="19"/>
      <c r="S76" s="22"/>
      <c r="T76" s="22"/>
      <c r="U76" s="21"/>
      <c r="V76" s="21"/>
      <c r="W76" s="16"/>
      <c r="X76" s="16"/>
      <c r="Y76" s="21"/>
      <c r="AD76" s="10">
        <v>170</v>
      </c>
      <c r="AE76" s="10">
        <v>6.1</v>
      </c>
    </row>
    <row r="77" spans="1:31" s="16" customFormat="1" x14ac:dyDescent="0.25">
      <c r="A77" s="17" t="s">
        <v>46</v>
      </c>
      <c r="B77" s="17">
        <v>4.7600000000000003E-2</v>
      </c>
      <c r="C77" s="17">
        <v>8.9999999999999993E-3</v>
      </c>
      <c r="D77" s="17">
        <v>0.247</v>
      </c>
      <c r="E77" s="17">
        <v>4.5999999999999999E-2</v>
      </c>
      <c r="F77" s="17">
        <v>3.8399999999999997E-2</v>
      </c>
      <c r="G77" s="17">
        <v>2.0999999999999999E-3</v>
      </c>
      <c r="H77" s="17">
        <f t="shared" si="0"/>
        <v>0.29364809782608692</v>
      </c>
      <c r="I77" s="17">
        <v>218</v>
      </c>
      <c r="J77" s="17">
        <v>37</v>
      </c>
      <c r="K77" s="17">
        <v>243</v>
      </c>
      <c r="L77" s="17">
        <v>13</v>
      </c>
      <c r="M77" s="17">
        <v>-50</v>
      </c>
      <c r="N77" s="17">
        <v>350</v>
      </c>
      <c r="O77" s="18">
        <f t="shared" si="1"/>
        <v>-10.288065843621396</v>
      </c>
      <c r="P77" s="17">
        <f>1/[1]All!DX182</f>
        <v>1.3192612137203166</v>
      </c>
      <c r="R77" s="23"/>
      <c r="S77" s="22"/>
      <c r="T77" s="22"/>
      <c r="U77" s="21"/>
      <c r="W77" s="21"/>
      <c r="X77" s="21"/>
      <c r="AD77" s="10">
        <v>176.4</v>
      </c>
      <c r="AE77" s="10">
        <v>5</v>
      </c>
    </row>
    <row r="78" spans="1:31" x14ac:dyDescent="0.25">
      <c r="A78" s="10" t="s">
        <v>47</v>
      </c>
      <c r="B78" s="10">
        <v>5.0799999999999998E-2</v>
      </c>
      <c r="C78" s="10">
        <v>4.3E-3</v>
      </c>
      <c r="D78" s="10">
        <v>0.26700000000000002</v>
      </c>
      <c r="E78" s="10">
        <v>2.4E-2</v>
      </c>
      <c r="F78" s="10">
        <v>3.7900000000000003E-2</v>
      </c>
      <c r="G78" s="10">
        <v>1E-3</v>
      </c>
      <c r="H78" s="10">
        <f t="shared" si="0"/>
        <v>0.29353562005277045</v>
      </c>
      <c r="I78" s="10">
        <v>238</v>
      </c>
      <c r="J78" s="10">
        <v>19</v>
      </c>
      <c r="K78" s="10">
        <v>239.6</v>
      </c>
      <c r="L78" s="10">
        <v>6.3</v>
      </c>
      <c r="M78" s="10">
        <v>160</v>
      </c>
      <c r="N78" s="10">
        <v>170</v>
      </c>
      <c r="O78" s="11">
        <f t="shared" si="1"/>
        <v>-0.66777963272119933</v>
      </c>
      <c r="P78" s="10">
        <f>1/[1]All!DX183</f>
        <v>1.1337868480725624</v>
      </c>
      <c r="R78" s="19"/>
      <c r="S78" s="22"/>
      <c r="T78" s="22"/>
      <c r="U78" s="21"/>
      <c r="V78" s="21"/>
      <c r="W78" s="21"/>
      <c r="X78" s="21"/>
      <c r="Y78" s="21"/>
      <c r="AD78" s="10">
        <v>179.3</v>
      </c>
      <c r="AE78" s="10">
        <v>4.8</v>
      </c>
    </row>
    <row r="79" spans="1:31" x14ac:dyDescent="0.25">
      <c r="A79" s="10" t="s">
        <v>48</v>
      </c>
      <c r="B79" s="10">
        <v>5.21E-2</v>
      </c>
      <c r="C79" s="10">
        <v>2.3999999999999998E-3</v>
      </c>
      <c r="D79" s="10">
        <v>0.40400000000000003</v>
      </c>
      <c r="E79" s="10">
        <v>1.7999999999999999E-2</v>
      </c>
      <c r="F79" s="10">
        <v>5.5500000000000001E-2</v>
      </c>
      <c r="G79" s="10">
        <v>1E-3</v>
      </c>
      <c r="H79" s="10">
        <f t="shared" si="0"/>
        <v>0.40440440440440445</v>
      </c>
      <c r="I79" s="10">
        <v>343</v>
      </c>
      <c r="J79" s="10">
        <v>13</v>
      </c>
      <c r="K79" s="10">
        <v>348.3</v>
      </c>
      <c r="L79" s="10">
        <v>6.3</v>
      </c>
      <c r="M79" s="10">
        <v>260</v>
      </c>
      <c r="N79" s="10">
        <v>100</v>
      </c>
      <c r="O79" s="11">
        <f t="shared" si="1"/>
        <v>-1.5216767154751731</v>
      </c>
      <c r="P79" s="10">
        <f>1/[1]All!DX184</f>
        <v>0.68212824010914053</v>
      </c>
      <c r="R79" s="19"/>
      <c r="S79" s="22"/>
      <c r="T79" s="22"/>
      <c r="U79" s="21"/>
      <c r="V79" s="21"/>
      <c r="W79" s="16"/>
      <c r="X79" s="16"/>
      <c r="Y79" s="21"/>
      <c r="AD79" s="10">
        <v>184.2</v>
      </c>
      <c r="AE79" s="10">
        <v>6.2</v>
      </c>
    </row>
    <row r="80" spans="1:31" s="15" customFormat="1" x14ac:dyDescent="0.25">
      <c r="A80" s="13" t="s">
        <v>49</v>
      </c>
      <c r="B80" s="13">
        <v>6.7000000000000004E-2</v>
      </c>
      <c r="C80" s="13">
        <v>4.4000000000000003E-3</v>
      </c>
      <c r="D80" s="13">
        <v>0.219</v>
      </c>
      <c r="E80" s="13">
        <v>1.2999999999999999E-2</v>
      </c>
      <c r="F80" s="13">
        <v>2.3730000000000001E-2</v>
      </c>
      <c r="G80" s="13">
        <v>4.2999999999999999E-4</v>
      </c>
      <c r="H80" s="13">
        <f t="shared" si="0"/>
        <v>0.30526111057084504</v>
      </c>
      <c r="I80" s="13">
        <v>200</v>
      </c>
      <c r="J80" s="13">
        <v>11</v>
      </c>
      <c r="K80" s="13">
        <v>151.19999999999999</v>
      </c>
      <c r="L80" s="13">
        <v>2.7</v>
      </c>
      <c r="M80" s="13">
        <v>700</v>
      </c>
      <c r="N80" s="13">
        <v>130</v>
      </c>
      <c r="O80" s="14">
        <f t="shared" si="1"/>
        <v>32.275132275132279</v>
      </c>
      <c r="P80" s="13">
        <f>1/[1]All!DX185</f>
        <v>0.27777777777777779</v>
      </c>
      <c r="R80" s="24"/>
      <c r="S80" s="22"/>
      <c r="T80" s="22"/>
      <c r="U80" s="21"/>
      <c r="V80" s="16"/>
      <c r="W80" s="21"/>
      <c r="X80" s="21"/>
      <c r="Y80" s="16"/>
      <c r="AD80" s="10">
        <v>184.5</v>
      </c>
      <c r="AE80" s="10">
        <v>4.3</v>
      </c>
    </row>
    <row r="81" spans="1:31" x14ac:dyDescent="0.25">
      <c r="A81" s="10" t="s">
        <v>50</v>
      </c>
      <c r="B81" s="10">
        <v>5.2499999999999998E-2</v>
      </c>
      <c r="C81" s="10">
        <v>2.5000000000000001E-3</v>
      </c>
      <c r="D81" s="10">
        <v>0.29499999999999998</v>
      </c>
      <c r="E81" s="10">
        <v>1.4E-2</v>
      </c>
      <c r="F81" s="10">
        <v>4.0680000000000001E-2</v>
      </c>
      <c r="G81" s="10">
        <v>8.1999999999999998E-4</v>
      </c>
      <c r="H81" s="10">
        <f t="shared" si="0"/>
        <v>0.42474364377019236</v>
      </c>
      <c r="I81" s="10">
        <v>261</v>
      </c>
      <c r="J81" s="10">
        <v>11</v>
      </c>
      <c r="K81" s="10">
        <v>257</v>
      </c>
      <c r="L81" s="10">
        <v>5.0999999999999996</v>
      </c>
      <c r="M81" s="10">
        <v>260</v>
      </c>
      <c r="N81" s="10">
        <v>100</v>
      </c>
      <c r="O81" s="11">
        <f t="shared" si="1"/>
        <v>1.5564202334630295</v>
      </c>
      <c r="P81" s="10">
        <f>1/[1]All!DX186</f>
        <v>0.50556117290192115</v>
      </c>
      <c r="R81" s="19"/>
      <c r="S81" s="22"/>
      <c r="T81" s="22"/>
      <c r="U81" s="21"/>
      <c r="V81" s="21"/>
      <c r="W81" s="21"/>
      <c r="X81" s="21"/>
      <c r="Y81" s="21"/>
      <c r="AD81" s="10">
        <v>184.8</v>
      </c>
      <c r="AE81" s="10">
        <v>6.5</v>
      </c>
    </row>
    <row r="82" spans="1:31" x14ac:dyDescent="0.25">
      <c r="A82" s="10" t="s">
        <v>51</v>
      </c>
      <c r="B82" s="10">
        <v>0.05</v>
      </c>
      <c r="C82" s="10">
        <v>3.0999999999999999E-3</v>
      </c>
      <c r="D82" s="10">
        <v>0.16700000000000001</v>
      </c>
      <c r="E82" s="10">
        <v>0.01</v>
      </c>
      <c r="F82" s="10">
        <v>2.418E-2</v>
      </c>
      <c r="G82" s="10">
        <v>4.8000000000000001E-4</v>
      </c>
      <c r="H82" s="10">
        <f t="shared" si="0"/>
        <v>0.33151364764267988</v>
      </c>
      <c r="I82" s="10">
        <v>155.6</v>
      </c>
      <c r="J82" s="10">
        <v>8.6999999999999993</v>
      </c>
      <c r="K82" s="10">
        <v>154</v>
      </c>
      <c r="L82" s="10">
        <v>3</v>
      </c>
      <c r="M82" s="10">
        <v>150</v>
      </c>
      <c r="N82" s="10">
        <v>130</v>
      </c>
      <c r="O82" s="11">
        <f t="shared" si="1"/>
        <v>1.0389610389610393</v>
      </c>
      <c r="P82" s="10">
        <f>1/[1]All!DX187</f>
        <v>2.4691358024691357</v>
      </c>
      <c r="R82" s="19"/>
      <c r="S82" s="22"/>
      <c r="T82" s="22"/>
      <c r="U82" s="21"/>
      <c r="V82" s="21"/>
      <c r="W82" s="21"/>
      <c r="X82" s="21"/>
      <c r="Y82" s="21"/>
      <c r="AD82" s="10">
        <v>187</v>
      </c>
      <c r="AE82" s="10">
        <v>12</v>
      </c>
    </row>
    <row r="83" spans="1:31" x14ac:dyDescent="0.25">
      <c r="A83" s="10" t="s">
        <v>52</v>
      </c>
      <c r="B83" s="10">
        <v>5.28E-2</v>
      </c>
      <c r="C83" s="10">
        <v>4.7000000000000002E-3</v>
      </c>
      <c r="D83" s="10">
        <v>0.312</v>
      </c>
      <c r="E83" s="10">
        <v>2.7E-2</v>
      </c>
      <c r="F83" s="10">
        <v>4.2700000000000002E-2</v>
      </c>
      <c r="G83" s="10">
        <v>1.2999999999999999E-3</v>
      </c>
      <c r="H83" s="10">
        <f t="shared" si="0"/>
        <v>0.3518084829560239</v>
      </c>
      <c r="I83" s="10">
        <v>272</v>
      </c>
      <c r="J83" s="10">
        <v>21</v>
      </c>
      <c r="K83" s="10">
        <v>270.89999999999998</v>
      </c>
      <c r="L83" s="10">
        <v>8.5</v>
      </c>
      <c r="M83" s="10">
        <v>230</v>
      </c>
      <c r="N83" s="10">
        <v>180</v>
      </c>
      <c r="O83" s="11">
        <f t="shared" si="1"/>
        <v>0.40605389442600615</v>
      </c>
      <c r="P83" s="10">
        <f>1/[1]All!DX188</f>
        <v>0.625</v>
      </c>
      <c r="R83" s="19"/>
      <c r="S83" s="22"/>
      <c r="T83" s="22"/>
      <c r="U83" s="21"/>
      <c r="V83" s="21"/>
      <c r="W83" s="21"/>
      <c r="X83" s="21"/>
      <c r="Y83" s="21"/>
      <c r="AD83" s="10">
        <v>187.2</v>
      </c>
      <c r="AE83" s="10">
        <v>7.6</v>
      </c>
    </row>
    <row r="84" spans="1:31" x14ac:dyDescent="0.25">
      <c r="A84" s="10" t="s">
        <v>53</v>
      </c>
      <c r="B84" s="10">
        <v>5.45E-2</v>
      </c>
      <c r="C84" s="10">
        <v>4.7000000000000002E-3</v>
      </c>
      <c r="D84" s="10">
        <v>0.49399999999999999</v>
      </c>
      <c r="E84" s="10">
        <v>4.4999999999999998E-2</v>
      </c>
      <c r="F84" s="10">
        <v>6.4500000000000002E-2</v>
      </c>
      <c r="G84" s="10">
        <v>1.8E-3</v>
      </c>
      <c r="H84" s="10">
        <f t="shared" ref="H84:H120" si="2">G84/F84/E84*D84</f>
        <v>0.30635658914728681</v>
      </c>
      <c r="I84" s="10">
        <v>395</v>
      </c>
      <c r="J84" s="10">
        <v>32</v>
      </c>
      <c r="K84" s="10">
        <v>403</v>
      </c>
      <c r="L84" s="10">
        <v>11</v>
      </c>
      <c r="M84" s="10">
        <v>250</v>
      </c>
      <c r="N84" s="10">
        <v>180</v>
      </c>
      <c r="O84" s="11">
        <f t="shared" ref="O84:O120" si="3">(I84/K84-1)*100</f>
        <v>-1.9851116625310139</v>
      </c>
      <c r="P84" s="10">
        <f>1/[1]All!DX189</f>
        <v>0.89928057553956831</v>
      </c>
      <c r="R84" s="19"/>
      <c r="S84" s="22"/>
      <c r="T84" s="22"/>
      <c r="U84" s="21"/>
      <c r="V84" s="21"/>
      <c r="W84" s="21"/>
      <c r="X84" s="21"/>
      <c r="Y84" s="21"/>
      <c r="AD84" s="10">
        <v>231.3</v>
      </c>
      <c r="AE84" s="10">
        <v>6.8</v>
      </c>
    </row>
    <row r="85" spans="1:31" x14ac:dyDescent="0.25">
      <c r="A85" s="10" t="s">
        <v>54</v>
      </c>
      <c r="B85" s="10">
        <v>5.0900000000000001E-2</v>
      </c>
      <c r="C85" s="10">
        <v>5.5999999999999999E-3</v>
      </c>
      <c r="D85" s="10">
        <v>0.26500000000000001</v>
      </c>
      <c r="E85" s="10">
        <v>3.2000000000000001E-2</v>
      </c>
      <c r="F85" s="10">
        <v>3.6799999999999999E-2</v>
      </c>
      <c r="G85" s="10">
        <v>1.1000000000000001E-3</v>
      </c>
      <c r="H85" s="10">
        <f t="shared" si="2"/>
        <v>0.24753736413043478</v>
      </c>
      <c r="I85" s="10">
        <v>234</v>
      </c>
      <c r="J85" s="10">
        <v>25</v>
      </c>
      <c r="K85" s="10">
        <v>233</v>
      </c>
      <c r="L85" s="10">
        <v>6.9</v>
      </c>
      <c r="M85" s="10">
        <v>160</v>
      </c>
      <c r="N85" s="10">
        <v>220</v>
      </c>
      <c r="O85" s="11">
        <f t="shared" si="3"/>
        <v>0.42918454935623185</v>
      </c>
      <c r="P85" s="10">
        <f>1/[1]All!DX190</f>
        <v>0.89686098654708524</v>
      </c>
      <c r="R85" s="19"/>
      <c r="S85" s="22"/>
      <c r="T85" s="22"/>
      <c r="U85" s="21"/>
      <c r="V85" s="21"/>
      <c r="W85" s="21"/>
      <c r="X85" s="21"/>
      <c r="Y85" s="21"/>
      <c r="AD85" s="10">
        <v>233</v>
      </c>
      <c r="AE85" s="10">
        <v>6.9</v>
      </c>
    </row>
    <row r="86" spans="1:31" x14ac:dyDescent="0.25">
      <c r="A86" s="10" t="s">
        <v>55</v>
      </c>
      <c r="B86" s="10">
        <v>4.99E-2</v>
      </c>
      <c r="C86" s="10">
        <v>5.7000000000000002E-3</v>
      </c>
      <c r="D86" s="10">
        <v>0.17899999999999999</v>
      </c>
      <c r="E86" s="10">
        <v>1.9E-2</v>
      </c>
      <c r="F86" s="10">
        <v>2.5999999999999999E-2</v>
      </c>
      <c r="G86" s="10">
        <v>1E-3</v>
      </c>
      <c r="H86" s="10">
        <f t="shared" si="2"/>
        <v>0.3623481781376518</v>
      </c>
      <c r="I86" s="10">
        <v>165</v>
      </c>
      <c r="J86" s="10">
        <v>17</v>
      </c>
      <c r="K86" s="10">
        <v>165.2</v>
      </c>
      <c r="L86" s="10">
        <v>6.3</v>
      </c>
      <c r="M86" s="10">
        <v>130</v>
      </c>
      <c r="N86" s="10">
        <v>230</v>
      </c>
      <c r="O86" s="11">
        <f t="shared" si="3"/>
        <v>-0.1210653753026536</v>
      </c>
      <c r="P86" s="10">
        <f>1/[1]All!DX191</f>
        <v>0.77459333849728895</v>
      </c>
      <c r="R86" s="19"/>
      <c r="S86" s="22"/>
      <c r="T86" s="22"/>
      <c r="U86" s="21"/>
      <c r="V86" s="21"/>
      <c r="W86" s="21"/>
      <c r="X86" s="21"/>
      <c r="Y86" s="21"/>
      <c r="AD86" s="10">
        <v>239.5</v>
      </c>
      <c r="AE86" s="10">
        <v>9.9</v>
      </c>
    </row>
    <row r="87" spans="1:31" x14ac:dyDescent="0.25">
      <c r="A87" s="10" t="s">
        <v>56</v>
      </c>
      <c r="B87" s="10">
        <v>5.2699999999999997E-2</v>
      </c>
      <c r="C87" s="10">
        <v>6.1999999999999998E-3</v>
      </c>
      <c r="D87" s="10">
        <v>0.28299999999999997</v>
      </c>
      <c r="E87" s="10">
        <v>3.2000000000000001E-2</v>
      </c>
      <c r="F87" s="10">
        <v>3.9399999999999998E-2</v>
      </c>
      <c r="G87" s="10">
        <v>1.4E-3</v>
      </c>
      <c r="H87" s="10">
        <f t="shared" si="2"/>
        <v>0.31424492385786801</v>
      </c>
      <c r="I87" s="10">
        <v>249</v>
      </c>
      <c r="J87" s="10">
        <v>25</v>
      </c>
      <c r="K87" s="10">
        <v>249</v>
      </c>
      <c r="L87" s="10">
        <v>8.9</v>
      </c>
      <c r="M87" s="10">
        <v>200</v>
      </c>
      <c r="N87" s="10">
        <v>230</v>
      </c>
      <c r="O87" s="11">
        <f t="shared" si="3"/>
        <v>0</v>
      </c>
      <c r="P87" s="10">
        <f>1/[1]All!DX192</f>
        <v>1.2626262626262625</v>
      </c>
      <c r="R87" s="19"/>
      <c r="S87" s="22"/>
      <c r="T87" s="22"/>
      <c r="U87" s="21"/>
      <c r="V87" s="21"/>
      <c r="W87" s="16"/>
      <c r="X87" s="16"/>
      <c r="Y87" s="21"/>
      <c r="AD87" s="10">
        <v>239.6</v>
      </c>
      <c r="AE87" s="10">
        <v>6.3</v>
      </c>
    </row>
    <row r="88" spans="1:31" s="15" customFormat="1" x14ac:dyDescent="0.25">
      <c r="A88" s="13" t="s">
        <v>57</v>
      </c>
      <c r="B88" s="13">
        <v>5.6800000000000003E-2</v>
      </c>
      <c r="C88" s="13">
        <v>2.3E-3</v>
      </c>
      <c r="D88" s="13">
        <v>0.19120000000000001</v>
      </c>
      <c r="E88" s="13">
        <v>7.4000000000000003E-3</v>
      </c>
      <c r="F88" s="13">
        <v>2.4410000000000001E-2</v>
      </c>
      <c r="G88" s="13">
        <v>4.2999999999999999E-4</v>
      </c>
      <c r="H88" s="13">
        <f t="shared" si="2"/>
        <v>0.45515240763090004</v>
      </c>
      <c r="I88" s="13">
        <v>178.1</v>
      </c>
      <c r="J88" s="13">
        <v>6.5</v>
      </c>
      <c r="K88" s="13">
        <v>155.5</v>
      </c>
      <c r="L88" s="13">
        <v>2.7</v>
      </c>
      <c r="M88" s="13">
        <v>435</v>
      </c>
      <c r="N88" s="13">
        <v>87</v>
      </c>
      <c r="O88" s="14">
        <f t="shared" si="3"/>
        <v>14.533762057877819</v>
      </c>
      <c r="P88" s="13">
        <f>1/[1]All!DX193</f>
        <v>0.19685039370078738</v>
      </c>
      <c r="R88" s="24"/>
      <c r="S88" s="22"/>
      <c r="T88" s="22"/>
      <c r="U88" s="21"/>
      <c r="V88" s="16"/>
      <c r="W88" s="21"/>
      <c r="X88" s="21"/>
      <c r="Y88" s="16"/>
      <c r="AD88" s="10">
        <v>240.4</v>
      </c>
      <c r="AE88" s="10">
        <v>6.5</v>
      </c>
    </row>
    <row r="89" spans="1:31" x14ac:dyDescent="0.25">
      <c r="A89" s="10" t="s">
        <v>58</v>
      </c>
      <c r="B89" s="10">
        <v>5.2900000000000003E-2</v>
      </c>
      <c r="C89" s="10">
        <v>4.7999999999999996E-3</v>
      </c>
      <c r="D89" s="10">
        <v>0.371</v>
      </c>
      <c r="E89" s="10">
        <v>3.3000000000000002E-2</v>
      </c>
      <c r="F89" s="10">
        <v>5.0900000000000001E-2</v>
      </c>
      <c r="G89" s="10">
        <v>1.5E-3</v>
      </c>
      <c r="H89" s="10">
        <f t="shared" si="2"/>
        <v>0.33130916235041974</v>
      </c>
      <c r="I89" s="10">
        <v>322</v>
      </c>
      <c r="J89" s="10">
        <v>26</v>
      </c>
      <c r="K89" s="10">
        <v>320</v>
      </c>
      <c r="L89" s="10">
        <v>9</v>
      </c>
      <c r="M89" s="10">
        <v>270</v>
      </c>
      <c r="N89" s="10">
        <v>190</v>
      </c>
      <c r="O89" s="11">
        <f t="shared" si="3"/>
        <v>0.62500000000000888</v>
      </c>
      <c r="P89" s="10">
        <f>1/[1]All!DX194</f>
        <v>1.3908205841446455</v>
      </c>
      <c r="R89" s="19"/>
      <c r="S89" s="22"/>
      <c r="T89" s="22"/>
      <c r="U89" s="21"/>
      <c r="V89" s="21"/>
      <c r="W89" s="21"/>
      <c r="X89" s="21"/>
      <c r="Y89" s="21"/>
      <c r="AD89" s="10">
        <v>240.7</v>
      </c>
      <c r="AE89" s="10">
        <v>7.4</v>
      </c>
    </row>
    <row r="90" spans="1:31" x14ac:dyDescent="0.25">
      <c r="A90" s="10" t="s">
        <v>59</v>
      </c>
      <c r="B90" s="10">
        <v>5.4600000000000003E-2</v>
      </c>
      <c r="C90" s="10">
        <v>8.6E-3</v>
      </c>
      <c r="D90" s="10">
        <v>0.442</v>
      </c>
      <c r="E90" s="10">
        <v>7.0000000000000007E-2</v>
      </c>
      <c r="F90" s="10">
        <v>5.7700000000000001E-2</v>
      </c>
      <c r="G90" s="10">
        <v>2.5000000000000001E-3</v>
      </c>
      <c r="H90" s="10">
        <f t="shared" si="2"/>
        <v>0.27358256994305519</v>
      </c>
      <c r="I90" s="10">
        <v>348</v>
      </c>
      <c r="J90" s="10">
        <v>49</v>
      </c>
      <c r="K90" s="10">
        <v>361</v>
      </c>
      <c r="L90" s="10">
        <v>15</v>
      </c>
      <c r="M90" s="10">
        <v>130</v>
      </c>
      <c r="N90" s="10">
        <v>300</v>
      </c>
      <c r="O90" s="11">
        <f t="shared" si="3"/>
        <v>-3.6011080332409962</v>
      </c>
      <c r="P90" s="10">
        <f>1/[1]All!DX195</f>
        <v>0.6261740763932373</v>
      </c>
      <c r="R90" s="19"/>
      <c r="S90" s="22"/>
      <c r="T90" s="22"/>
      <c r="U90" s="21"/>
      <c r="V90" s="21"/>
      <c r="W90" s="21"/>
      <c r="X90" s="21"/>
      <c r="Y90" s="21"/>
      <c r="AD90" s="10">
        <v>241</v>
      </c>
      <c r="AE90" s="10">
        <v>10</v>
      </c>
    </row>
    <row r="91" spans="1:31" x14ac:dyDescent="0.25">
      <c r="A91" s="10" t="s">
        <v>60</v>
      </c>
      <c r="B91" s="10">
        <v>0.05</v>
      </c>
      <c r="C91" s="10">
        <v>6.3E-3</v>
      </c>
      <c r="D91" s="10">
        <v>0.17699999999999999</v>
      </c>
      <c r="E91" s="10">
        <v>2.3E-2</v>
      </c>
      <c r="F91" s="10">
        <v>2.5600000000000001E-2</v>
      </c>
      <c r="G91" s="10">
        <v>8.1999999999999998E-4</v>
      </c>
      <c r="H91" s="10">
        <f t="shared" si="2"/>
        <v>0.24650135869565215</v>
      </c>
      <c r="I91" s="10">
        <v>164</v>
      </c>
      <c r="J91" s="10">
        <v>20</v>
      </c>
      <c r="K91" s="10">
        <v>162.9</v>
      </c>
      <c r="L91" s="10">
        <v>5.2</v>
      </c>
      <c r="M91" s="10">
        <v>130</v>
      </c>
      <c r="N91" s="10">
        <v>250</v>
      </c>
      <c r="O91" s="11">
        <f t="shared" si="3"/>
        <v>0.67526089625535857</v>
      </c>
      <c r="P91" s="10">
        <f>1/[1]All!DX196</f>
        <v>1.7391304347826089</v>
      </c>
      <c r="R91" s="19"/>
      <c r="S91" s="22"/>
      <c r="T91" s="22"/>
      <c r="U91" s="21"/>
      <c r="V91" s="21"/>
      <c r="W91" s="21"/>
      <c r="X91" s="21"/>
      <c r="Y91" s="21"/>
      <c r="AD91" s="10">
        <v>241</v>
      </c>
      <c r="AE91" s="10">
        <v>6.9</v>
      </c>
    </row>
    <row r="92" spans="1:31" x14ac:dyDescent="0.25">
      <c r="A92" s="10" t="s">
        <v>61</v>
      </c>
      <c r="B92" s="10">
        <v>5.2499999999999998E-2</v>
      </c>
      <c r="C92" s="10">
        <v>5.1000000000000004E-3</v>
      </c>
      <c r="D92" s="10">
        <v>0.29199999999999998</v>
      </c>
      <c r="E92" s="10">
        <v>2.7E-2</v>
      </c>
      <c r="F92" s="10">
        <v>4.0300000000000002E-2</v>
      </c>
      <c r="G92" s="10">
        <v>1.1000000000000001E-3</v>
      </c>
      <c r="H92" s="10">
        <f t="shared" si="2"/>
        <v>0.29519345648377909</v>
      </c>
      <c r="I92" s="10">
        <v>256</v>
      </c>
      <c r="J92" s="10">
        <v>21</v>
      </c>
      <c r="K92" s="10">
        <v>254.6</v>
      </c>
      <c r="L92" s="10">
        <v>7</v>
      </c>
      <c r="M92" s="10">
        <v>200</v>
      </c>
      <c r="N92" s="10">
        <v>190</v>
      </c>
      <c r="O92" s="11">
        <f t="shared" si="3"/>
        <v>0.54988216810682999</v>
      </c>
      <c r="P92" s="10">
        <f>1/[1]All!DX197</f>
        <v>1.3054830287206267</v>
      </c>
      <c r="R92" s="19"/>
      <c r="S92" s="22"/>
      <c r="T92" s="22"/>
      <c r="U92" s="21"/>
      <c r="V92" s="21"/>
      <c r="W92" s="21"/>
      <c r="X92" s="21"/>
      <c r="Y92" s="21"/>
      <c r="AD92" s="10">
        <v>241.1</v>
      </c>
      <c r="AE92" s="10">
        <v>7</v>
      </c>
    </row>
    <row r="93" spans="1:31" x14ac:dyDescent="0.25">
      <c r="A93" s="10" t="s">
        <v>62</v>
      </c>
      <c r="B93" s="10">
        <v>5.2499999999999998E-2</v>
      </c>
      <c r="C93" s="10">
        <v>5.3E-3</v>
      </c>
      <c r="D93" s="10">
        <v>0.28399999999999997</v>
      </c>
      <c r="E93" s="10">
        <v>3.1E-2</v>
      </c>
      <c r="F93" s="10">
        <v>3.9699999999999999E-2</v>
      </c>
      <c r="G93" s="10">
        <v>1.4E-3</v>
      </c>
      <c r="H93" s="10">
        <f t="shared" si="2"/>
        <v>0.32306817258470788</v>
      </c>
      <c r="I93" s="10">
        <v>250</v>
      </c>
      <c r="J93" s="10">
        <v>24</v>
      </c>
      <c r="K93" s="10">
        <v>250.7</v>
      </c>
      <c r="L93" s="10">
        <v>8.6</v>
      </c>
      <c r="M93" s="10">
        <v>210</v>
      </c>
      <c r="N93" s="10">
        <v>210</v>
      </c>
      <c r="O93" s="11">
        <f t="shared" si="3"/>
        <v>-0.27921818907059581</v>
      </c>
      <c r="P93" s="10">
        <f>1/[1]All!DX198</f>
        <v>2.801120448179272</v>
      </c>
      <c r="R93" s="19"/>
      <c r="S93" s="22"/>
      <c r="T93" s="22"/>
      <c r="U93" s="21"/>
      <c r="V93" s="21"/>
      <c r="W93" s="21"/>
      <c r="X93" s="21"/>
      <c r="Y93" s="21"/>
      <c r="AD93" s="10">
        <v>241.2</v>
      </c>
      <c r="AE93" s="10">
        <v>7.9</v>
      </c>
    </row>
    <row r="94" spans="1:31" x14ac:dyDescent="0.25">
      <c r="A94" s="10" t="s">
        <v>63</v>
      </c>
      <c r="B94" s="10">
        <v>5.3800000000000001E-2</v>
      </c>
      <c r="C94" s="10">
        <v>3.2000000000000002E-3</v>
      </c>
      <c r="D94" s="10">
        <v>0.4</v>
      </c>
      <c r="E94" s="10">
        <v>2.3E-2</v>
      </c>
      <c r="F94" s="10">
        <v>5.3900000000000003E-2</v>
      </c>
      <c r="G94" s="10">
        <v>1.1999999999999999E-3</v>
      </c>
      <c r="H94" s="10">
        <f t="shared" si="2"/>
        <v>0.38719044930225049</v>
      </c>
      <c r="I94" s="10">
        <v>339</v>
      </c>
      <c r="J94" s="10">
        <v>16</v>
      </c>
      <c r="K94" s="10">
        <v>338.5</v>
      </c>
      <c r="L94" s="10">
        <v>7.6</v>
      </c>
      <c r="M94" s="10">
        <v>310</v>
      </c>
      <c r="N94" s="10">
        <v>120</v>
      </c>
      <c r="O94" s="11">
        <f t="shared" si="3"/>
        <v>0.1477104874446189</v>
      </c>
      <c r="P94" s="10">
        <f>1/[1]All!DX199</f>
        <v>1.0351966873706004</v>
      </c>
      <c r="R94" s="19"/>
      <c r="S94" s="22"/>
      <c r="T94" s="22"/>
      <c r="U94" s="21"/>
      <c r="V94" s="21"/>
      <c r="W94" s="21"/>
      <c r="X94" s="21"/>
      <c r="Y94" s="21"/>
      <c r="AD94" s="10">
        <v>242.2</v>
      </c>
      <c r="AE94" s="10">
        <v>8.3000000000000007</v>
      </c>
    </row>
    <row r="95" spans="1:31" x14ac:dyDescent="0.25">
      <c r="A95" s="10" t="s">
        <v>64</v>
      </c>
      <c r="B95" s="10">
        <v>5.0200000000000002E-2</v>
      </c>
      <c r="C95" s="10">
        <v>7.7000000000000002E-3</v>
      </c>
      <c r="D95" s="10">
        <v>0.26800000000000002</v>
      </c>
      <c r="E95" s="10">
        <v>0.04</v>
      </c>
      <c r="F95" s="10">
        <v>3.8800000000000001E-2</v>
      </c>
      <c r="G95" s="10">
        <v>1.5E-3</v>
      </c>
      <c r="H95" s="10">
        <f t="shared" si="2"/>
        <v>0.25902061855670105</v>
      </c>
      <c r="I95" s="10">
        <v>241</v>
      </c>
      <c r="J95" s="10">
        <v>33</v>
      </c>
      <c r="K95" s="10">
        <v>245.1</v>
      </c>
      <c r="L95" s="10">
        <v>9.3000000000000007</v>
      </c>
      <c r="M95" s="10">
        <v>90</v>
      </c>
      <c r="N95" s="10">
        <v>290</v>
      </c>
      <c r="O95" s="11">
        <f t="shared" si="3"/>
        <v>-1.6727866177070561</v>
      </c>
      <c r="P95" s="10">
        <f>1/[1]All!DX200</f>
        <v>1.3245033112582782</v>
      </c>
      <c r="R95" s="19"/>
      <c r="S95" s="22"/>
      <c r="T95" s="22"/>
      <c r="U95" s="21"/>
      <c r="V95" s="21"/>
      <c r="W95" s="16"/>
      <c r="X95" s="16"/>
      <c r="Y95" s="21"/>
      <c r="AD95" s="10">
        <v>243</v>
      </c>
      <c r="AE95" s="10">
        <v>11</v>
      </c>
    </row>
    <row r="96" spans="1:31" s="15" customFormat="1" x14ac:dyDescent="0.25">
      <c r="A96" s="13" t="s">
        <v>65</v>
      </c>
      <c r="B96" s="13">
        <v>0.154</v>
      </c>
      <c r="C96" s="13">
        <v>3.4000000000000002E-2</v>
      </c>
      <c r="D96" s="13">
        <v>0.48</v>
      </c>
      <c r="E96" s="13">
        <v>0.11</v>
      </c>
      <c r="F96" s="13">
        <v>2.3300000000000001E-2</v>
      </c>
      <c r="G96" s="13">
        <v>2.0999999999999999E-3</v>
      </c>
      <c r="H96" s="13">
        <f t="shared" si="2"/>
        <v>0.39328911431915714</v>
      </c>
      <c r="I96" s="13">
        <v>379</v>
      </c>
      <c r="J96" s="13">
        <v>74</v>
      </c>
      <c r="K96" s="13">
        <v>148</v>
      </c>
      <c r="L96" s="13">
        <v>13</v>
      </c>
      <c r="M96" s="13">
        <v>1890</v>
      </c>
      <c r="N96" s="13">
        <v>550</v>
      </c>
      <c r="O96" s="14">
        <f t="shared" si="3"/>
        <v>156.08108108108109</v>
      </c>
      <c r="P96" s="13">
        <f>1/[1]All!DX201</f>
        <v>2.6666666666666665</v>
      </c>
      <c r="R96" s="24"/>
      <c r="S96" s="22"/>
      <c r="T96" s="22"/>
      <c r="U96" s="21"/>
      <c r="V96" s="16"/>
      <c r="W96" s="16"/>
      <c r="X96" s="16"/>
      <c r="Y96" s="16"/>
      <c r="AD96" s="10">
        <v>243.2</v>
      </c>
      <c r="AE96" s="10">
        <v>8.6</v>
      </c>
    </row>
    <row r="97" spans="1:31" s="15" customFormat="1" x14ac:dyDescent="0.25">
      <c r="A97" s="13" t="s">
        <v>66</v>
      </c>
      <c r="B97" s="13">
        <v>0.189</v>
      </c>
      <c r="C97" s="13">
        <v>2.5000000000000001E-2</v>
      </c>
      <c r="D97" s="13">
        <v>0.67200000000000004</v>
      </c>
      <c r="E97" s="13">
        <v>9.6000000000000002E-2</v>
      </c>
      <c r="F97" s="13">
        <v>2.5100000000000001E-2</v>
      </c>
      <c r="G97" s="13">
        <v>7.7999999999999999E-4</v>
      </c>
      <c r="H97" s="13">
        <f t="shared" si="2"/>
        <v>0.21752988047808766</v>
      </c>
      <c r="I97" s="13">
        <v>495</v>
      </c>
      <c r="J97" s="13">
        <v>55</v>
      </c>
      <c r="K97" s="13">
        <v>159.80000000000001</v>
      </c>
      <c r="L97" s="13">
        <v>4.9000000000000004</v>
      </c>
      <c r="M97" s="13">
        <v>2460</v>
      </c>
      <c r="N97" s="13">
        <v>220</v>
      </c>
      <c r="O97" s="14">
        <f t="shared" si="3"/>
        <v>209.76220275344178</v>
      </c>
      <c r="P97" s="13">
        <f>1/[1]All!DX202</f>
        <v>1.079913606911447</v>
      </c>
      <c r="R97" s="24"/>
      <c r="S97" s="22"/>
      <c r="T97" s="22"/>
      <c r="U97" s="21"/>
      <c r="V97" s="16"/>
      <c r="W97" s="16"/>
      <c r="X97" s="16"/>
      <c r="Y97" s="16"/>
      <c r="AD97" s="10">
        <v>243.7</v>
      </c>
      <c r="AE97" s="10">
        <v>7.7</v>
      </c>
    </row>
    <row r="98" spans="1:31" s="15" customFormat="1" x14ac:dyDescent="0.25">
      <c r="A98" s="13" t="s">
        <v>67</v>
      </c>
      <c r="B98" s="13">
        <v>6.0199999999999997E-2</v>
      </c>
      <c r="C98" s="13">
        <v>3.7000000000000002E-3</v>
      </c>
      <c r="D98" s="13">
        <v>0.32600000000000001</v>
      </c>
      <c r="E98" s="13">
        <v>1.7999999999999999E-2</v>
      </c>
      <c r="F98" s="13">
        <v>3.9149999999999997E-2</v>
      </c>
      <c r="G98" s="13">
        <v>9.7000000000000005E-4</v>
      </c>
      <c r="H98" s="13">
        <f t="shared" si="2"/>
        <v>0.44872995600964954</v>
      </c>
      <c r="I98" s="13">
        <v>285</v>
      </c>
      <c r="J98" s="13">
        <v>14</v>
      </c>
      <c r="K98" s="13">
        <v>248.7</v>
      </c>
      <c r="L98" s="13">
        <v>6.4</v>
      </c>
      <c r="M98" s="13">
        <v>540</v>
      </c>
      <c r="N98" s="13">
        <v>130</v>
      </c>
      <c r="O98" s="14">
        <f t="shared" si="3"/>
        <v>14.595898673100116</v>
      </c>
      <c r="P98" s="13">
        <f>1/[1]All!DX203</f>
        <v>0.49603174603174605</v>
      </c>
      <c r="R98" s="24"/>
      <c r="S98" s="22"/>
      <c r="T98" s="22"/>
      <c r="U98" s="21"/>
      <c r="V98" s="16"/>
      <c r="W98" s="21"/>
      <c r="X98" s="21"/>
      <c r="Y98" s="16"/>
      <c r="AD98" s="10">
        <v>244</v>
      </c>
      <c r="AE98" s="10">
        <v>11</v>
      </c>
    </row>
    <row r="99" spans="1:31" x14ac:dyDescent="0.25">
      <c r="A99" s="10" t="s">
        <v>68</v>
      </c>
      <c r="B99" s="10">
        <v>5.28E-2</v>
      </c>
      <c r="C99" s="10">
        <v>6.7999999999999996E-3</v>
      </c>
      <c r="D99" s="10">
        <v>0.28000000000000003</v>
      </c>
      <c r="E99" s="10">
        <v>3.4000000000000002E-2</v>
      </c>
      <c r="F99" s="10">
        <v>3.85E-2</v>
      </c>
      <c r="G99" s="10">
        <v>1.4E-3</v>
      </c>
      <c r="H99" s="10">
        <f t="shared" si="2"/>
        <v>0.29946524064171121</v>
      </c>
      <c r="I99" s="10">
        <v>244</v>
      </c>
      <c r="J99" s="10">
        <v>27</v>
      </c>
      <c r="K99" s="10">
        <v>243.2</v>
      </c>
      <c r="L99" s="10">
        <v>8.6</v>
      </c>
      <c r="M99" s="10">
        <v>170</v>
      </c>
      <c r="N99" s="10">
        <v>250</v>
      </c>
      <c r="O99" s="11">
        <f t="shared" si="3"/>
        <v>0.32894736842106198</v>
      </c>
      <c r="P99" s="10">
        <f>1/[1]All!DX204</f>
        <v>1.2578616352201257</v>
      </c>
      <c r="R99" s="19"/>
      <c r="S99" s="22"/>
      <c r="T99" s="22"/>
      <c r="U99" s="21"/>
      <c r="V99" s="21"/>
      <c r="W99" s="16"/>
      <c r="X99" s="16"/>
      <c r="Y99" s="21"/>
      <c r="AD99" s="10">
        <v>245.1</v>
      </c>
      <c r="AE99" s="10">
        <v>9.3000000000000007</v>
      </c>
    </row>
    <row r="100" spans="1:31" s="15" customFormat="1" x14ac:dyDescent="0.25">
      <c r="A100" s="13" t="s">
        <v>69</v>
      </c>
      <c r="B100" s="13">
        <v>5.7299999999999997E-2</v>
      </c>
      <c r="C100" s="13">
        <v>5.1000000000000004E-3</v>
      </c>
      <c r="D100" s="13">
        <v>0.23599999999999999</v>
      </c>
      <c r="E100" s="13">
        <v>0.02</v>
      </c>
      <c r="F100" s="13">
        <v>2.9960000000000001E-2</v>
      </c>
      <c r="G100" s="13">
        <v>8.0000000000000004E-4</v>
      </c>
      <c r="H100" s="13">
        <f t="shared" si="2"/>
        <v>0.31508678237650201</v>
      </c>
      <c r="I100" s="13">
        <v>212</v>
      </c>
      <c r="J100" s="13">
        <v>17</v>
      </c>
      <c r="K100" s="13">
        <v>190.3</v>
      </c>
      <c r="L100" s="13">
        <v>5</v>
      </c>
      <c r="M100" s="13">
        <v>370</v>
      </c>
      <c r="N100" s="13">
        <v>180</v>
      </c>
      <c r="O100" s="14">
        <f t="shared" si="3"/>
        <v>11.403047819232782</v>
      </c>
      <c r="P100" s="13">
        <f>1/[1]All!DX205</f>
        <v>0.96061479346781953</v>
      </c>
      <c r="R100" s="24"/>
      <c r="S100" s="22"/>
      <c r="T100" s="22"/>
      <c r="U100" s="21"/>
      <c r="V100" s="16"/>
      <c r="W100" s="16"/>
      <c r="X100" s="16"/>
      <c r="Y100" s="16"/>
      <c r="AD100" s="10">
        <v>245.1</v>
      </c>
      <c r="AE100" s="10">
        <v>9.6</v>
      </c>
    </row>
    <row r="101" spans="1:31" s="15" customFormat="1" x14ac:dyDescent="0.25">
      <c r="A101" s="13" t="s">
        <v>70</v>
      </c>
      <c r="B101" s="13">
        <v>0.20300000000000001</v>
      </c>
      <c r="C101" s="13">
        <v>2.1000000000000001E-2</v>
      </c>
      <c r="D101" s="13">
        <v>0.68300000000000005</v>
      </c>
      <c r="E101" s="13">
        <v>7.1999999999999995E-2</v>
      </c>
      <c r="F101" s="13">
        <v>2.4060000000000002E-2</v>
      </c>
      <c r="G101" s="13">
        <v>6.2E-4</v>
      </c>
      <c r="H101" s="13">
        <f t="shared" si="2"/>
        <v>0.24444675348665379</v>
      </c>
      <c r="I101" s="13">
        <v>503</v>
      </c>
      <c r="J101" s="13">
        <v>44</v>
      </c>
      <c r="K101" s="13">
        <v>153.19999999999999</v>
      </c>
      <c r="L101" s="13">
        <v>3.9</v>
      </c>
      <c r="M101" s="13">
        <v>2530</v>
      </c>
      <c r="N101" s="13">
        <v>210</v>
      </c>
      <c r="O101" s="14">
        <f t="shared" si="3"/>
        <v>228.32898172323763</v>
      </c>
      <c r="P101" s="13">
        <f>1/[1]All!DX206</f>
        <v>0.72150072150072153</v>
      </c>
      <c r="R101" s="24"/>
      <c r="S101" s="22"/>
      <c r="T101" s="22"/>
      <c r="U101" s="21"/>
      <c r="V101" s="16"/>
      <c r="W101" s="16"/>
      <c r="X101" s="16"/>
      <c r="Y101" s="16"/>
      <c r="AD101" s="10">
        <v>246.4</v>
      </c>
      <c r="AE101" s="10">
        <v>9.6</v>
      </c>
    </row>
    <row r="102" spans="1:31" s="15" customFormat="1" x14ac:dyDescent="0.25">
      <c r="A102" s="13" t="s">
        <v>71</v>
      </c>
      <c r="B102" s="13">
        <v>0.245</v>
      </c>
      <c r="C102" s="13">
        <v>1.4E-2</v>
      </c>
      <c r="D102" s="13">
        <v>0.66100000000000003</v>
      </c>
      <c r="E102" s="13">
        <v>6.2E-2</v>
      </c>
      <c r="F102" s="13">
        <v>1.89E-2</v>
      </c>
      <c r="G102" s="13">
        <v>1.1000000000000001E-3</v>
      </c>
      <c r="H102" s="13">
        <f t="shared" si="2"/>
        <v>0.6204983785628948</v>
      </c>
      <c r="I102" s="13">
        <v>505</v>
      </c>
      <c r="J102" s="13">
        <v>38</v>
      </c>
      <c r="K102" s="13">
        <v>120.7</v>
      </c>
      <c r="L102" s="13">
        <v>7</v>
      </c>
      <c r="M102" s="13">
        <v>3120</v>
      </c>
      <c r="N102" s="13">
        <v>110</v>
      </c>
      <c r="O102" s="14">
        <f t="shared" si="3"/>
        <v>318.39270919635459</v>
      </c>
      <c r="P102" s="13">
        <f>1/[1]All!DX207</f>
        <v>0.33444816053511706</v>
      </c>
      <c r="R102" s="24"/>
      <c r="S102" s="22"/>
      <c r="T102" s="22"/>
      <c r="U102" s="21"/>
      <c r="V102" s="16"/>
      <c r="W102" s="16"/>
      <c r="X102" s="16"/>
      <c r="Y102" s="16"/>
      <c r="AD102">
        <v>246.9</v>
      </c>
      <c r="AE102">
        <v>8.6999999999999993</v>
      </c>
    </row>
    <row r="103" spans="1:31" s="15" customFormat="1" x14ac:dyDescent="0.25">
      <c r="A103" s="13" t="s">
        <v>72</v>
      </c>
      <c r="B103" s="13">
        <v>0.14299999999999999</v>
      </c>
      <c r="C103" s="13">
        <v>1.0999999999999999E-2</v>
      </c>
      <c r="D103" s="13">
        <v>0.84499999999999997</v>
      </c>
      <c r="E103" s="13">
        <v>6.5000000000000002E-2</v>
      </c>
      <c r="F103" s="13">
        <v>4.2099999999999999E-2</v>
      </c>
      <c r="G103" s="13">
        <v>1.5E-3</v>
      </c>
      <c r="H103" s="13">
        <f t="shared" si="2"/>
        <v>0.46318289786223277</v>
      </c>
      <c r="I103" s="13">
        <v>614</v>
      </c>
      <c r="J103" s="13">
        <v>34</v>
      </c>
      <c r="K103" s="13">
        <v>265.7</v>
      </c>
      <c r="L103" s="13">
        <v>9.3000000000000007</v>
      </c>
      <c r="M103" s="13">
        <v>2210</v>
      </c>
      <c r="N103" s="13">
        <v>140</v>
      </c>
      <c r="O103" s="14">
        <f t="shared" si="3"/>
        <v>131.08769288671436</v>
      </c>
      <c r="P103" s="13">
        <f>1/[1]All!DX208</f>
        <v>0.71275837491090521</v>
      </c>
      <c r="R103" s="24"/>
      <c r="S103" s="22"/>
      <c r="T103" s="22"/>
      <c r="U103" s="21"/>
      <c r="V103" s="16"/>
      <c r="W103" s="21"/>
      <c r="X103" s="21"/>
      <c r="Y103" s="16"/>
      <c r="AD103" s="19">
        <v>249</v>
      </c>
      <c r="AE103" s="19">
        <v>8.9</v>
      </c>
    </row>
    <row r="104" spans="1:31" x14ac:dyDescent="0.25">
      <c r="A104" s="10" t="s">
        <v>73</v>
      </c>
      <c r="B104" s="10">
        <v>5.33E-2</v>
      </c>
      <c r="C104" s="10">
        <v>8.8999999999999999E-3</v>
      </c>
      <c r="D104" s="10">
        <v>0.29299999999999998</v>
      </c>
      <c r="E104" s="10">
        <v>4.5999999999999999E-2</v>
      </c>
      <c r="F104" s="10">
        <v>4.0399999999999998E-2</v>
      </c>
      <c r="G104" s="10">
        <v>1.9E-3</v>
      </c>
      <c r="H104" s="10">
        <f t="shared" si="2"/>
        <v>0.29955876022384847</v>
      </c>
      <c r="I104" s="10">
        <v>253</v>
      </c>
      <c r="J104" s="10">
        <v>36</v>
      </c>
      <c r="K104" s="10">
        <v>255</v>
      </c>
      <c r="L104" s="10">
        <v>12</v>
      </c>
      <c r="M104" s="10">
        <v>130</v>
      </c>
      <c r="N104" s="10">
        <v>300</v>
      </c>
      <c r="O104" s="11">
        <f t="shared" si="3"/>
        <v>-0.78431372549019329</v>
      </c>
      <c r="P104" s="10">
        <f>1/[1]All!DX209</f>
        <v>0.94161958568738224</v>
      </c>
      <c r="R104" s="19"/>
      <c r="S104" s="22"/>
      <c r="T104" s="22"/>
      <c r="U104" s="21"/>
      <c r="V104" s="21"/>
      <c r="W104" s="16"/>
      <c r="X104" s="16"/>
      <c r="Y104" s="21"/>
      <c r="AD104" s="19">
        <v>250.1</v>
      </c>
      <c r="AE104" s="19">
        <v>6.8</v>
      </c>
    </row>
    <row r="105" spans="1:31" s="15" customFormat="1" x14ac:dyDescent="0.25">
      <c r="A105" s="13" t="s">
        <v>74</v>
      </c>
      <c r="B105" s="13">
        <v>7.2700000000000001E-2</v>
      </c>
      <c r="C105" s="13">
        <v>4.7000000000000002E-3</v>
      </c>
      <c r="D105" s="13">
        <v>0.48599999999999999</v>
      </c>
      <c r="E105" s="13">
        <v>3.1E-2</v>
      </c>
      <c r="F105" s="13">
        <v>4.8500000000000001E-2</v>
      </c>
      <c r="G105" s="13">
        <v>1E-3</v>
      </c>
      <c r="H105" s="13">
        <f t="shared" si="2"/>
        <v>0.32324575989358162</v>
      </c>
      <c r="I105" s="13">
        <v>398</v>
      </c>
      <c r="J105" s="13">
        <v>21</v>
      </c>
      <c r="K105" s="13">
        <v>305.3</v>
      </c>
      <c r="L105" s="13">
        <v>6.2</v>
      </c>
      <c r="M105" s="13">
        <v>890</v>
      </c>
      <c r="N105" s="13">
        <v>140</v>
      </c>
      <c r="O105" s="14">
        <f t="shared" si="3"/>
        <v>30.36357680969537</v>
      </c>
      <c r="P105" s="13">
        <f>1/[1]All!DX210</f>
        <v>1.5267175572519083</v>
      </c>
      <c r="R105" s="24"/>
      <c r="S105" s="22"/>
      <c r="T105" s="22"/>
      <c r="U105" s="21"/>
      <c r="V105" s="16"/>
      <c r="W105" s="21"/>
      <c r="X105" s="21"/>
      <c r="Y105" s="16"/>
      <c r="AD105">
        <v>250.2</v>
      </c>
      <c r="AE105">
        <v>8.4</v>
      </c>
    </row>
    <row r="106" spans="1:31" x14ac:dyDescent="0.25">
      <c r="A106" s="10" t="s">
        <v>75</v>
      </c>
      <c r="B106" s="10">
        <v>5.2900000000000003E-2</v>
      </c>
      <c r="C106" s="10">
        <v>7.1999999999999998E-3</v>
      </c>
      <c r="D106" s="10">
        <v>0.28799999999999998</v>
      </c>
      <c r="E106" s="10">
        <v>3.7999999999999999E-2</v>
      </c>
      <c r="F106" s="10">
        <v>4.02E-2</v>
      </c>
      <c r="G106" s="10">
        <v>1.5E-3</v>
      </c>
      <c r="H106" s="10">
        <f t="shared" si="2"/>
        <v>0.28279654359780049</v>
      </c>
      <c r="I106" s="10">
        <v>249</v>
      </c>
      <c r="J106" s="10">
        <v>30</v>
      </c>
      <c r="K106" s="10">
        <v>254.2</v>
      </c>
      <c r="L106" s="10">
        <v>9.1999999999999993</v>
      </c>
      <c r="M106" s="10">
        <v>130</v>
      </c>
      <c r="N106" s="10">
        <v>260</v>
      </c>
      <c r="O106" s="11">
        <f t="shared" si="3"/>
        <v>-2.0456333595593956</v>
      </c>
      <c r="P106" s="10">
        <f>1/[1]All!DX211</f>
        <v>0.92678405931417984</v>
      </c>
      <c r="R106" s="19"/>
      <c r="S106" s="22"/>
      <c r="T106" s="22"/>
      <c r="U106" s="21"/>
      <c r="V106" s="21"/>
      <c r="W106" s="21"/>
      <c r="X106" s="21"/>
      <c r="Y106" s="21"/>
      <c r="AD106" s="19">
        <v>250.5</v>
      </c>
      <c r="AE106" s="19">
        <v>6.1</v>
      </c>
    </row>
    <row r="107" spans="1:31" x14ac:dyDescent="0.25">
      <c r="A107" s="10" t="s">
        <v>76</v>
      </c>
      <c r="B107" s="10">
        <v>5.16E-2</v>
      </c>
      <c r="C107" s="10">
        <v>6.1000000000000004E-3</v>
      </c>
      <c r="D107" s="10">
        <v>0.18099999999999999</v>
      </c>
      <c r="E107" s="10">
        <v>2.1000000000000001E-2</v>
      </c>
      <c r="F107" s="10">
        <v>2.5899999999999999E-2</v>
      </c>
      <c r="G107" s="10">
        <v>7.7999999999999999E-4</v>
      </c>
      <c r="H107" s="10">
        <f t="shared" si="2"/>
        <v>0.25956977385548813</v>
      </c>
      <c r="I107" s="10">
        <v>166</v>
      </c>
      <c r="J107" s="10">
        <v>18</v>
      </c>
      <c r="K107" s="10">
        <v>164.8</v>
      </c>
      <c r="L107" s="10">
        <v>4.9000000000000004</v>
      </c>
      <c r="M107" s="10">
        <v>90</v>
      </c>
      <c r="N107" s="10">
        <v>220</v>
      </c>
      <c r="O107" s="11">
        <f t="shared" si="3"/>
        <v>0.72815533980581382</v>
      </c>
      <c r="P107" s="10">
        <f>1/[1]All!DX212</f>
        <v>0.36153289949385392</v>
      </c>
      <c r="R107" s="19"/>
      <c r="S107" s="22"/>
      <c r="T107" s="22"/>
      <c r="U107" s="21"/>
      <c r="V107" s="21"/>
      <c r="W107" s="21"/>
      <c r="X107" s="21"/>
      <c r="Y107" s="21"/>
      <c r="AD107" s="19">
        <v>250.7</v>
      </c>
      <c r="AE107" s="19">
        <v>8.6</v>
      </c>
    </row>
    <row r="108" spans="1:31" x14ac:dyDescent="0.25">
      <c r="A108" s="10" t="s">
        <v>77</v>
      </c>
      <c r="B108" s="10">
        <v>5.0900000000000001E-2</v>
      </c>
      <c r="C108" s="10">
        <v>7.0000000000000001E-3</v>
      </c>
      <c r="D108" s="10">
        <v>0.188</v>
      </c>
      <c r="E108" s="10">
        <v>2.5999999999999999E-2</v>
      </c>
      <c r="F108" s="10">
        <v>2.6700000000000002E-2</v>
      </c>
      <c r="G108" s="10">
        <v>1.1000000000000001E-3</v>
      </c>
      <c r="H108" s="10">
        <f t="shared" si="2"/>
        <v>0.29789685969461255</v>
      </c>
      <c r="I108" s="10">
        <v>172</v>
      </c>
      <c r="J108" s="10">
        <v>22</v>
      </c>
      <c r="K108" s="10">
        <v>169.9</v>
      </c>
      <c r="L108" s="10">
        <v>7</v>
      </c>
      <c r="M108" s="10">
        <v>100</v>
      </c>
      <c r="N108" s="10">
        <v>260</v>
      </c>
      <c r="O108" s="11">
        <f t="shared" si="3"/>
        <v>1.2360211889346662</v>
      </c>
      <c r="P108" s="10">
        <f>1/[1]All!DX213</f>
        <v>1.1325028312570782</v>
      </c>
      <c r="R108" s="19"/>
      <c r="S108" s="22"/>
      <c r="T108" s="22"/>
      <c r="U108" s="21"/>
      <c r="V108" s="21"/>
      <c r="W108" s="21"/>
      <c r="X108" s="21"/>
      <c r="Y108" s="21"/>
      <c r="AD108" s="19">
        <v>251.1</v>
      </c>
      <c r="AE108" s="19">
        <v>9</v>
      </c>
    </row>
    <row r="109" spans="1:31" x14ac:dyDescent="0.25">
      <c r="A109" s="10" t="s">
        <v>78</v>
      </c>
      <c r="B109" s="10">
        <v>5.0900000000000001E-2</v>
      </c>
      <c r="C109" s="10">
        <v>5.0000000000000001E-3</v>
      </c>
      <c r="D109" s="10">
        <v>0.29399999999999998</v>
      </c>
      <c r="E109" s="10">
        <v>2.9000000000000001E-2</v>
      </c>
      <c r="F109" s="10">
        <v>4.1799999999999997E-2</v>
      </c>
      <c r="G109" s="10">
        <v>1.2999999999999999E-3</v>
      </c>
      <c r="H109" s="10">
        <f t="shared" si="2"/>
        <v>0.31529450585711921</v>
      </c>
      <c r="I109" s="10">
        <v>257</v>
      </c>
      <c r="J109" s="10">
        <v>23</v>
      </c>
      <c r="K109" s="10">
        <v>263.60000000000002</v>
      </c>
      <c r="L109" s="10">
        <v>8.3000000000000007</v>
      </c>
      <c r="M109" s="10">
        <v>140</v>
      </c>
      <c r="N109" s="10">
        <v>190</v>
      </c>
      <c r="O109" s="11">
        <f t="shared" si="3"/>
        <v>-2.5037936267071403</v>
      </c>
      <c r="P109" s="10">
        <f>1/[1]All!DX214</f>
        <v>0.303951367781155</v>
      </c>
      <c r="R109" s="19"/>
      <c r="S109" s="22"/>
      <c r="T109" s="22"/>
      <c r="U109" s="21"/>
      <c r="V109" s="21"/>
      <c r="W109" s="21"/>
      <c r="X109" s="21"/>
      <c r="Y109" s="21"/>
      <c r="AD109" s="19">
        <v>254.2</v>
      </c>
      <c r="AE109" s="19">
        <v>9.1999999999999993</v>
      </c>
    </row>
    <row r="110" spans="1:31" x14ac:dyDescent="0.25">
      <c r="A110" s="10" t="s">
        <v>79</v>
      </c>
      <c r="B110" s="10">
        <v>5.2900000000000003E-2</v>
      </c>
      <c r="C110" s="10">
        <v>8.9999999999999993E-3</v>
      </c>
      <c r="D110" s="10">
        <v>0.187</v>
      </c>
      <c r="E110" s="10">
        <v>0.03</v>
      </c>
      <c r="F110" s="10">
        <v>2.6200000000000001E-2</v>
      </c>
      <c r="G110" s="10">
        <v>1.5E-3</v>
      </c>
      <c r="H110" s="10">
        <f t="shared" si="2"/>
        <v>0.3568702290076336</v>
      </c>
      <c r="I110" s="10">
        <v>171</v>
      </c>
      <c r="J110" s="10">
        <v>25</v>
      </c>
      <c r="K110" s="10">
        <v>166.6</v>
      </c>
      <c r="L110" s="10">
        <v>9.4</v>
      </c>
      <c r="M110" s="10">
        <v>150</v>
      </c>
      <c r="N110" s="10">
        <v>310</v>
      </c>
      <c r="O110" s="11">
        <f t="shared" si="3"/>
        <v>2.6410564225690214</v>
      </c>
      <c r="P110" s="10">
        <f>1/[1]All!DX215</f>
        <v>1.8587360594795539</v>
      </c>
      <c r="R110" s="19"/>
      <c r="S110" s="22"/>
      <c r="T110" s="22"/>
      <c r="U110" s="21"/>
      <c r="V110" s="21"/>
      <c r="W110" s="21"/>
      <c r="X110" s="21"/>
      <c r="Y110" s="21"/>
      <c r="AD110" s="19">
        <v>254.6</v>
      </c>
      <c r="AE110" s="19">
        <v>7</v>
      </c>
    </row>
    <row r="111" spans="1:31" x14ac:dyDescent="0.25">
      <c r="A111" s="10" t="s">
        <v>80</v>
      </c>
      <c r="B111" s="10">
        <v>5.16E-2</v>
      </c>
      <c r="C111" s="10">
        <v>4.3E-3</v>
      </c>
      <c r="D111" s="10">
        <v>0.2</v>
      </c>
      <c r="E111" s="10">
        <v>1.6E-2</v>
      </c>
      <c r="F111" s="10">
        <v>2.8209999999999999E-2</v>
      </c>
      <c r="G111" s="10">
        <v>7.6999999999999996E-4</v>
      </c>
      <c r="H111" s="10">
        <f t="shared" si="2"/>
        <v>0.34119106699751867</v>
      </c>
      <c r="I111" s="10">
        <v>184</v>
      </c>
      <c r="J111" s="10">
        <v>13</v>
      </c>
      <c r="K111" s="10">
        <v>179.3</v>
      </c>
      <c r="L111" s="10">
        <v>4.8</v>
      </c>
      <c r="M111" s="10">
        <v>180</v>
      </c>
      <c r="N111" s="10">
        <v>160</v>
      </c>
      <c r="O111" s="11">
        <f t="shared" si="3"/>
        <v>2.6213050752927902</v>
      </c>
      <c r="P111" s="10">
        <f>1/[1]All!DX216</f>
        <v>1.9607843137254901</v>
      </c>
      <c r="R111" s="19"/>
      <c r="S111" s="22"/>
      <c r="T111" s="22"/>
      <c r="U111" s="21"/>
      <c r="V111" s="21"/>
      <c r="W111" s="21"/>
      <c r="X111" s="21"/>
      <c r="Y111" s="21"/>
      <c r="AD111">
        <v>254.8</v>
      </c>
      <c r="AE111">
        <v>6.2</v>
      </c>
    </row>
    <row r="112" spans="1:31" x14ac:dyDescent="0.25">
      <c r="A112" s="10" t="s">
        <v>81</v>
      </c>
      <c r="B112" s="10">
        <v>5.5100000000000003E-2</v>
      </c>
      <c r="C112" s="10">
        <v>2.7000000000000001E-3</v>
      </c>
      <c r="D112" s="10">
        <v>0.51800000000000002</v>
      </c>
      <c r="E112" s="10">
        <v>2.5000000000000001E-2</v>
      </c>
      <c r="F112" s="10">
        <v>6.7799999999999999E-2</v>
      </c>
      <c r="G112" s="10">
        <v>1.4E-3</v>
      </c>
      <c r="H112" s="10">
        <f t="shared" si="2"/>
        <v>0.42784660766961652</v>
      </c>
      <c r="I112" s="10">
        <v>421</v>
      </c>
      <c r="J112" s="10">
        <v>17</v>
      </c>
      <c r="K112" s="10">
        <v>422.5</v>
      </c>
      <c r="L112" s="10">
        <v>8.5</v>
      </c>
      <c r="M112" s="10">
        <v>370</v>
      </c>
      <c r="N112" s="10">
        <v>110</v>
      </c>
      <c r="O112" s="11">
        <f t="shared" si="3"/>
        <v>-0.35502958579881616</v>
      </c>
      <c r="P112" s="10">
        <f>1/[1]All!DX217</f>
        <v>0.49455984174085071</v>
      </c>
      <c r="R112" s="19"/>
      <c r="S112" s="22"/>
      <c r="T112" s="22"/>
      <c r="U112" s="21"/>
      <c r="V112" s="21"/>
      <c r="W112" s="16"/>
      <c r="X112" s="16"/>
      <c r="Y112" s="21"/>
      <c r="AD112" s="19">
        <v>255</v>
      </c>
      <c r="AE112" s="19">
        <v>12</v>
      </c>
    </row>
    <row r="113" spans="1:31" s="15" customFormat="1" x14ac:dyDescent="0.25">
      <c r="A113" s="13" t="s">
        <v>82</v>
      </c>
      <c r="B113" s="13">
        <v>8.5999999999999993E-2</v>
      </c>
      <c r="C113" s="13">
        <v>1.4E-2</v>
      </c>
      <c r="D113" s="13">
        <v>0.30199999999999999</v>
      </c>
      <c r="E113" s="13">
        <v>4.2999999999999997E-2</v>
      </c>
      <c r="F113" s="13">
        <v>2.6769999999999999E-2</v>
      </c>
      <c r="G113" s="13">
        <v>9.1E-4</v>
      </c>
      <c r="H113" s="13">
        <f t="shared" si="2"/>
        <v>0.23874347369061169</v>
      </c>
      <c r="I113" s="13">
        <v>276</v>
      </c>
      <c r="J113" s="13">
        <v>39</v>
      </c>
      <c r="K113" s="13">
        <v>170.3</v>
      </c>
      <c r="L113" s="13">
        <v>5.7</v>
      </c>
      <c r="M113" s="13">
        <v>1150</v>
      </c>
      <c r="N113" s="13">
        <v>300</v>
      </c>
      <c r="O113" s="14">
        <f t="shared" si="3"/>
        <v>62.066940692894889</v>
      </c>
      <c r="P113" s="13">
        <f>1/[1]All!DX218</f>
        <v>0.84033613445378152</v>
      </c>
      <c r="R113" s="24"/>
      <c r="S113" s="22"/>
      <c r="T113" s="22"/>
      <c r="U113" s="21"/>
      <c r="V113" s="16"/>
      <c r="W113" s="21"/>
      <c r="X113" s="21"/>
      <c r="Y113" s="16"/>
      <c r="AD113" s="19">
        <v>257</v>
      </c>
      <c r="AE113" s="19">
        <v>5.0999999999999996</v>
      </c>
    </row>
    <row r="114" spans="1:31" x14ac:dyDescent="0.25">
      <c r="A114" s="10" t="s">
        <v>83</v>
      </c>
      <c r="B114" s="10">
        <v>5.5399999999999998E-2</v>
      </c>
      <c r="C114" s="10">
        <v>4.5999999999999999E-3</v>
      </c>
      <c r="D114" s="10">
        <v>0.434</v>
      </c>
      <c r="E114" s="10">
        <v>3.6999999999999998E-2</v>
      </c>
      <c r="F114" s="10">
        <v>5.6500000000000002E-2</v>
      </c>
      <c r="G114" s="10">
        <v>1.5E-3</v>
      </c>
      <c r="H114" s="10">
        <f t="shared" si="2"/>
        <v>0.31140875388662997</v>
      </c>
      <c r="I114" s="10">
        <v>362</v>
      </c>
      <c r="J114" s="10">
        <v>26</v>
      </c>
      <c r="K114" s="10">
        <v>354.5</v>
      </c>
      <c r="L114" s="10">
        <v>9.3000000000000007</v>
      </c>
      <c r="M114" s="10">
        <v>390</v>
      </c>
      <c r="N114" s="10">
        <v>180</v>
      </c>
      <c r="O114" s="11">
        <f t="shared" si="3"/>
        <v>2.1156558533145242</v>
      </c>
      <c r="P114" s="10">
        <f>1/[1]All!DX219</f>
        <v>0.80906148867313921</v>
      </c>
      <c r="R114" s="19"/>
      <c r="S114" s="22"/>
      <c r="T114" s="22"/>
      <c r="U114" s="21"/>
      <c r="V114" s="21"/>
      <c r="W114" s="16"/>
      <c r="X114" s="16"/>
      <c r="Y114" s="21"/>
      <c r="AD114">
        <v>258.2</v>
      </c>
      <c r="AE114">
        <v>7.3</v>
      </c>
    </row>
    <row r="115" spans="1:31" s="15" customFormat="1" x14ac:dyDescent="0.25">
      <c r="A115" s="13" t="s">
        <v>84</v>
      </c>
      <c r="B115" s="13">
        <v>6.5500000000000003E-2</v>
      </c>
      <c r="C115" s="13">
        <v>5.5999999999999999E-3</v>
      </c>
      <c r="D115" s="13">
        <v>0.28499999999999998</v>
      </c>
      <c r="E115" s="13">
        <v>2.4E-2</v>
      </c>
      <c r="F115" s="13">
        <v>3.1600000000000003E-2</v>
      </c>
      <c r="G115" s="13">
        <v>1E-3</v>
      </c>
      <c r="H115" s="13">
        <f t="shared" si="2"/>
        <v>0.37579113924050622</v>
      </c>
      <c r="I115" s="13">
        <v>253</v>
      </c>
      <c r="J115" s="13">
        <v>19</v>
      </c>
      <c r="K115" s="13">
        <v>200.6</v>
      </c>
      <c r="L115" s="13">
        <v>6.4</v>
      </c>
      <c r="M115" s="13">
        <v>690</v>
      </c>
      <c r="N115" s="13">
        <v>190</v>
      </c>
      <c r="O115" s="14">
        <f t="shared" si="3"/>
        <v>26.121635094715856</v>
      </c>
      <c r="P115" s="13">
        <f>1/[1]All!DX220</f>
        <v>2.0161290322580645</v>
      </c>
      <c r="R115" s="24"/>
      <c r="S115" s="22"/>
      <c r="T115" s="22"/>
      <c r="U115" s="21"/>
      <c r="V115" s="16"/>
      <c r="W115" s="16"/>
      <c r="X115" s="16"/>
      <c r="Y115" s="16"/>
      <c r="AD115">
        <v>260.2</v>
      </c>
      <c r="AE115">
        <v>8.9</v>
      </c>
    </row>
    <row r="116" spans="1:31" s="15" customFormat="1" x14ac:dyDescent="0.25">
      <c r="A116" s="13" t="s">
        <v>85</v>
      </c>
      <c r="B116" s="13">
        <v>6.4000000000000001E-2</v>
      </c>
      <c r="C116" s="13">
        <v>8.3999999999999995E-3</v>
      </c>
      <c r="D116" s="13">
        <v>0.29499999999999998</v>
      </c>
      <c r="E116" s="13">
        <v>3.5999999999999997E-2</v>
      </c>
      <c r="F116" s="13">
        <v>3.2899999999999999E-2</v>
      </c>
      <c r="G116" s="13">
        <v>1.2999999999999999E-3</v>
      </c>
      <c r="H116" s="13">
        <f t="shared" si="2"/>
        <v>0.32379263762242483</v>
      </c>
      <c r="I116" s="13">
        <v>254</v>
      </c>
      <c r="J116" s="13">
        <v>27</v>
      </c>
      <c r="K116" s="13">
        <v>208.5</v>
      </c>
      <c r="L116" s="13">
        <v>8.3000000000000007</v>
      </c>
      <c r="M116" s="13">
        <v>560</v>
      </c>
      <c r="N116" s="13">
        <v>260</v>
      </c>
      <c r="O116" s="14">
        <f t="shared" si="3"/>
        <v>21.822541966426854</v>
      </c>
      <c r="P116" s="13">
        <f>1/[1]All!DX221</f>
        <v>1.1627906976744187</v>
      </c>
      <c r="R116" s="24"/>
      <c r="S116" s="22"/>
      <c r="T116" s="22"/>
      <c r="U116" s="21"/>
      <c r="V116" s="16"/>
      <c r="W116" s="21"/>
      <c r="X116" s="21"/>
      <c r="Y116" s="16"/>
      <c r="AD116" s="19">
        <v>263.60000000000002</v>
      </c>
      <c r="AE116" s="19">
        <v>8.3000000000000007</v>
      </c>
    </row>
    <row r="117" spans="1:31" x14ac:dyDescent="0.25">
      <c r="A117" s="10" t="s">
        <v>86</v>
      </c>
      <c r="B117" s="10">
        <v>5.2999999999999999E-2</v>
      </c>
      <c r="C117" s="10">
        <v>0.01</v>
      </c>
      <c r="D117" s="10">
        <v>0.188</v>
      </c>
      <c r="E117" s="10">
        <v>3.5000000000000003E-2</v>
      </c>
      <c r="F117" s="10">
        <v>2.6499999999999999E-2</v>
      </c>
      <c r="G117" s="10">
        <v>1.5E-3</v>
      </c>
      <c r="H117" s="10">
        <f t="shared" si="2"/>
        <v>0.30404312668463612</v>
      </c>
      <c r="I117" s="10">
        <v>167</v>
      </c>
      <c r="J117" s="10">
        <v>29</v>
      </c>
      <c r="K117" s="10">
        <v>168.3</v>
      </c>
      <c r="L117" s="10">
        <v>9.3000000000000007</v>
      </c>
      <c r="M117" s="10">
        <v>40</v>
      </c>
      <c r="N117" s="10">
        <v>340</v>
      </c>
      <c r="O117" s="11">
        <f t="shared" si="3"/>
        <v>-0.7724301841948944</v>
      </c>
      <c r="P117" s="10">
        <f>1/[1]All!DX222</f>
        <v>1.0729613733905579</v>
      </c>
      <c r="R117" s="19"/>
      <c r="S117" s="22"/>
      <c r="T117" s="22"/>
      <c r="U117" s="21"/>
      <c r="V117" s="21"/>
      <c r="W117" s="21"/>
      <c r="X117" s="21"/>
      <c r="Y117" s="21"/>
      <c r="AD117" s="19">
        <v>264.10000000000002</v>
      </c>
      <c r="AE117" s="19">
        <v>5.0999999999999996</v>
      </c>
    </row>
    <row r="118" spans="1:31" x14ac:dyDescent="0.25">
      <c r="A118" s="10" t="s">
        <v>16</v>
      </c>
      <c r="B118" s="10">
        <v>5.2999999999999999E-2</v>
      </c>
      <c r="C118" s="10">
        <v>1.6E-2</v>
      </c>
      <c r="D118" s="10">
        <v>0.14899999999999999</v>
      </c>
      <c r="E118" s="10">
        <v>4.2999999999999997E-2</v>
      </c>
      <c r="F118" s="10">
        <v>2.1600000000000001E-2</v>
      </c>
      <c r="G118" s="10">
        <v>1.5E-3</v>
      </c>
      <c r="H118" s="10">
        <f t="shared" si="2"/>
        <v>0.24063307493540054</v>
      </c>
      <c r="I118" s="10">
        <v>130</v>
      </c>
      <c r="J118" s="10">
        <v>36</v>
      </c>
      <c r="K118" s="20">
        <v>137.4</v>
      </c>
      <c r="L118" s="20">
        <v>9.1999999999999993</v>
      </c>
      <c r="M118" s="10">
        <v>-180</v>
      </c>
      <c r="N118" s="10">
        <v>480</v>
      </c>
      <c r="O118" s="11">
        <f t="shared" si="3"/>
        <v>-5.3857350800582289</v>
      </c>
      <c r="P118" s="10">
        <f>1/[1]All!DX223</f>
        <v>1.4947683109118086</v>
      </c>
      <c r="R118" s="19"/>
      <c r="S118" s="22"/>
      <c r="T118" s="22"/>
      <c r="U118" s="21"/>
      <c r="V118" s="21"/>
      <c r="W118" s="21"/>
      <c r="X118" s="21"/>
      <c r="Y118" s="21"/>
      <c r="AD118" s="19">
        <v>265.7</v>
      </c>
      <c r="AE118" s="19">
        <v>7.7</v>
      </c>
    </row>
    <row r="119" spans="1:31" x14ac:dyDescent="0.25">
      <c r="A119" s="10" t="s">
        <v>18</v>
      </c>
      <c r="B119" s="10">
        <v>6.0999999999999999E-2</v>
      </c>
      <c r="C119" s="10">
        <v>1.6E-2</v>
      </c>
      <c r="D119" s="10">
        <v>0.16900000000000001</v>
      </c>
      <c r="E119" s="10">
        <v>3.9E-2</v>
      </c>
      <c r="F119" s="10">
        <v>2.3699999999999999E-2</v>
      </c>
      <c r="G119" s="10">
        <v>1.6999999999999999E-3</v>
      </c>
      <c r="H119" s="10">
        <f t="shared" si="2"/>
        <v>0.3108298171589311</v>
      </c>
      <c r="I119" s="10">
        <v>145</v>
      </c>
      <c r="J119" s="10">
        <v>32</v>
      </c>
      <c r="K119" s="20">
        <v>151</v>
      </c>
      <c r="L119" s="20">
        <v>10</v>
      </c>
      <c r="M119" s="10">
        <v>-60</v>
      </c>
      <c r="N119" s="10">
        <v>410</v>
      </c>
      <c r="O119" s="11">
        <f t="shared" si="3"/>
        <v>-3.9735099337748325</v>
      </c>
      <c r="P119" s="10">
        <f>1/[1]All!DX224</f>
        <v>1.2953367875647668</v>
      </c>
      <c r="R119" s="19"/>
      <c r="S119" s="22"/>
      <c r="T119" s="22"/>
      <c r="U119" s="21"/>
      <c r="V119" s="21"/>
      <c r="W119" s="21"/>
      <c r="X119" s="21"/>
      <c r="Y119" s="21"/>
      <c r="AD119">
        <v>269.89999999999998</v>
      </c>
      <c r="AE119">
        <v>4.9000000000000004</v>
      </c>
    </row>
    <row r="120" spans="1:31" x14ac:dyDescent="0.25">
      <c r="A120" s="10" t="s">
        <v>87</v>
      </c>
      <c r="B120" s="10">
        <v>0.05</v>
      </c>
      <c r="C120" s="10">
        <v>1.0999999999999999E-2</v>
      </c>
      <c r="D120" s="10">
        <v>0.182</v>
      </c>
      <c r="E120" s="10">
        <v>3.9E-2</v>
      </c>
      <c r="F120" s="10">
        <v>2.5499999999999998E-2</v>
      </c>
      <c r="G120" s="10">
        <v>1.1999999999999999E-3</v>
      </c>
      <c r="H120" s="10">
        <f t="shared" si="2"/>
        <v>0.21960784313725487</v>
      </c>
      <c r="I120" s="10">
        <v>159</v>
      </c>
      <c r="J120" s="10">
        <v>32</v>
      </c>
      <c r="K120" s="10">
        <v>162</v>
      </c>
      <c r="L120" s="10">
        <v>7.7</v>
      </c>
      <c r="M120" s="10">
        <v>-70</v>
      </c>
      <c r="N120" s="10">
        <v>370</v>
      </c>
      <c r="O120" s="11">
        <f t="shared" si="3"/>
        <v>-1.851851851851849</v>
      </c>
      <c r="P120" s="10">
        <f>1/[1]All!DX225</f>
        <v>1.8796992481203008</v>
      </c>
      <c r="R120" s="19"/>
      <c r="S120" s="22"/>
      <c r="T120" s="22"/>
      <c r="U120" s="21"/>
      <c r="V120" s="21"/>
      <c r="W120" s="16"/>
      <c r="X120" s="16"/>
      <c r="Y120" s="21"/>
      <c r="AD120" s="19">
        <v>270.89999999999998</v>
      </c>
      <c r="AE120" s="19">
        <v>8.5</v>
      </c>
    </row>
    <row r="121" spans="1:31" s="15" customFormat="1" x14ac:dyDescent="0.25">
      <c r="A121" s="25" t="s">
        <v>89</v>
      </c>
      <c r="B121" s="13">
        <v>6.8900000000000003E-2</v>
      </c>
      <c r="C121" s="13">
        <v>3.0999999999999999E-3</v>
      </c>
      <c r="D121" s="13">
        <v>0.26</v>
      </c>
      <c r="E121" s="13">
        <v>1.0999999999999999E-2</v>
      </c>
      <c r="F121" s="13">
        <v>2.7629999999999998E-2</v>
      </c>
      <c r="G121" s="13">
        <v>6.0999999999999997E-4</v>
      </c>
      <c r="H121" s="13">
        <v>0.52183068469713423</v>
      </c>
      <c r="I121" s="13">
        <v>233.6</v>
      </c>
      <c r="J121" s="13">
        <v>9.1</v>
      </c>
      <c r="K121" s="13">
        <v>175.6</v>
      </c>
      <c r="L121" s="13">
        <v>3.8</v>
      </c>
      <c r="M121" s="13">
        <v>833</v>
      </c>
      <c r="N121" s="13">
        <v>97</v>
      </c>
      <c r="O121" s="13">
        <v>33.029612756264235</v>
      </c>
      <c r="P121" s="13">
        <v>0.21724961981316535</v>
      </c>
      <c r="R121" s="24"/>
      <c r="S121" s="22"/>
      <c r="T121" s="22"/>
      <c r="U121" s="21"/>
      <c r="V121" s="16"/>
      <c r="W121" s="21"/>
      <c r="X121" s="21"/>
      <c r="Y121" s="16"/>
      <c r="AD121" s="19">
        <v>320</v>
      </c>
      <c r="AE121" s="19">
        <v>9</v>
      </c>
    </row>
    <row r="122" spans="1:31" x14ac:dyDescent="0.25">
      <c r="A122" s="10" t="s">
        <v>90</v>
      </c>
      <c r="B122" s="10">
        <v>4.8399999999999999E-2</v>
      </c>
      <c r="C122" s="10">
        <v>3.5000000000000001E-3</v>
      </c>
      <c r="D122" s="10">
        <v>0.16900000000000001</v>
      </c>
      <c r="E122" s="10">
        <v>1.2E-2</v>
      </c>
      <c r="F122" s="10">
        <v>2.4969999999999999E-2</v>
      </c>
      <c r="G122" s="10">
        <v>5.5000000000000003E-4</v>
      </c>
      <c r="H122" s="10">
        <v>0.3102055800293686</v>
      </c>
      <c r="I122" s="10">
        <v>158</v>
      </c>
      <c r="J122" s="10">
        <v>11</v>
      </c>
      <c r="K122" s="10">
        <v>159</v>
      </c>
      <c r="L122" s="10">
        <v>3.4</v>
      </c>
      <c r="M122" s="10">
        <v>110</v>
      </c>
      <c r="N122" s="10">
        <v>140</v>
      </c>
      <c r="O122" s="10">
        <v>-0.62893081761006275</v>
      </c>
      <c r="P122" s="10">
        <v>0.29922202274087373</v>
      </c>
      <c r="R122" s="19"/>
      <c r="S122" s="22"/>
      <c r="T122" s="22"/>
      <c r="U122" s="21"/>
      <c r="V122" s="21"/>
      <c r="W122" s="21"/>
      <c r="X122" s="21"/>
      <c r="Y122" s="21"/>
      <c r="AD122" s="19">
        <v>338.5</v>
      </c>
      <c r="AE122" s="19">
        <v>7.6</v>
      </c>
    </row>
    <row r="123" spans="1:31" x14ac:dyDescent="0.25">
      <c r="A123" s="10" t="s">
        <v>91</v>
      </c>
      <c r="B123" s="10">
        <v>4.7399999999999998E-2</v>
      </c>
      <c r="C123" s="10">
        <v>4.3E-3</v>
      </c>
      <c r="D123" s="10">
        <v>0.16300000000000001</v>
      </c>
      <c r="E123" s="10">
        <v>1.4999999999999999E-2</v>
      </c>
      <c r="F123" s="10">
        <v>2.4469999999999999E-2</v>
      </c>
      <c r="G123" s="10">
        <v>7.2999999999999996E-4</v>
      </c>
      <c r="H123" s="10">
        <v>0.32417926712981887</v>
      </c>
      <c r="I123" s="10">
        <v>152</v>
      </c>
      <c r="J123" s="10">
        <v>13</v>
      </c>
      <c r="K123" s="10">
        <v>155.80000000000001</v>
      </c>
      <c r="L123" s="10">
        <v>4.5999999999999996</v>
      </c>
      <c r="M123" s="10">
        <v>70</v>
      </c>
      <c r="N123" s="10">
        <v>190</v>
      </c>
      <c r="O123" s="10">
        <v>-2.4390243902439046</v>
      </c>
      <c r="P123" s="10">
        <v>0.51599587203302377</v>
      </c>
      <c r="R123" s="19"/>
      <c r="S123" s="22"/>
      <c r="T123" s="22"/>
      <c r="U123" s="21"/>
      <c r="V123" s="21"/>
      <c r="W123" s="16"/>
      <c r="X123" s="16"/>
      <c r="Y123" s="21"/>
      <c r="AD123">
        <v>339</v>
      </c>
      <c r="AE123">
        <v>12</v>
      </c>
    </row>
    <row r="124" spans="1:31" s="15" customFormat="1" x14ac:dyDescent="0.25">
      <c r="A124" s="25" t="s">
        <v>92</v>
      </c>
      <c r="B124" s="13">
        <v>7.6100000000000001E-2</v>
      </c>
      <c r="C124" s="13">
        <v>3.3E-3</v>
      </c>
      <c r="D124" s="13">
        <v>0.21879999999999999</v>
      </c>
      <c r="E124" s="13">
        <v>9.1999999999999998E-3</v>
      </c>
      <c r="F124" s="13">
        <v>2.094E-2</v>
      </c>
      <c r="G124" s="13">
        <v>4.2000000000000002E-4</v>
      </c>
      <c r="H124" s="13">
        <v>0.4770150741248288</v>
      </c>
      <c r="I124" s="13">
        <v>200.1</v>
      </c>
      <c r="J124" s="13">
        <v>7.7</v>
      </c>
      <c r="K124" s="13">
        <v>133.6</v>
      </c>
      <c r="L124" s="13">
        <v>2.7</v>
      </c>
      <c r="M124" s="13">
        <v>1046</v>
      </c>
      <c r="N124" s="13">
        <v>93</v>
      </c>
      <c r="O124" s="13">
        <v>49.775449101796411</v>
      </c>
      <c r="P124" s="13">
        <v>0.60569351907934588</v>
      </c>
      <c r="R124" s="24"/>
      <c r="S124" s="22"/>
      <c r="T124" s="22"/>
      <c r="U124" s="21"/>
      <c r="V124" s="16"/>
      <c r="W124" s="21"/>
      <c r="X124" s="21"/>
      <c r="Y124" s="16"/>
      <c r="AD124">
        <v>340.3</v>
      </c>
      <c r="AE124">
        <v>7.2</v>
      </c>
    </row>
    <row r="125" spans="1:31" x14ac:dyDescent="0.25">
      <c r="A125" s="10" t="s">
        <v>93</v>
      </c>
      <c r="B125" s="10">
        <v>5.4399999999999997E-2</v>
      </c>
      <c r="C125" s="10">
        <v>2.5000000000000001E-3</v>
      </c>
      <c r="D125" s="10">
        <v>0.32</v>
      </c>
      <c r="E125" s="10">
        <v>1.4999999999999999E-2</v>
      </c>
      <c r="F125" s="10">
        <v>4.2759999999999999E-2</v>
      </c>
      <c r="G125" s="10">
        <v>7.9000000000000001E-4</v>
      </c>
      <c r="H125" s="10">
        <v>0.39413782351106952</v>
      </c>
      <c r="I125" s="10">
        <v>280</v>
      </c>
      <c r="J125" s="10">
        <v>11</v>
      </c>
      <c r="K125" s="10">
        <v>269.89999999999998</v>
      </c>
      <c r="L125" s="10">
        <v>4.9000000000000004</v>
      </c>
      <c r="M125" s="10">
        <v>323</v>
      </c>
      <c r="N125" s="10">
        <v>97</v>
      </c>
      <c r="O125" s="10">
        <v>3.7421267135976377</v>
      </c>
      <c r="P125" s="10">
        <v>0.22815423226100845</v>
      </c>
      <c r="R125" s="19"/>
      <c r="S125" s="22"/>
      <c r="T125" s="22"/>
      <c r="U125" s="21"/>
      <c r="V125" s="21"/>
      <c r="W125" s="21"/>
      <c r="X125" s="21"/>
      <c r="Y125" s="21"/>
      <c r="AD125" s="19">
        <v>348.3</v>
      </c>
      <c r="AE125" s="19">
        <v>6.3</v>
      </c>
    </row>
    <row r="126" spans="1:31" x14ac:dyDescent="0.25">
      <c r="A126" s="10" t="s">
        <v>94</v>
      </c>
      <c r="B126" s="10">
        <v>5.5500000000000001E-2</v>
      </c>
      <c r="C126" s="10">
        <v>5.4000000000000003E-3</v>
      </c>
      <c r="D126" s="10">
        <v>0.40500000000000003</v>
      </c>
      <c r="E126" s="10">
        <v>3.9E-2</v>
      </c>
      <c r="F126" s="10">
        <v>5.4100000000000002E-2</v>
      </c>
      <c r="G126" s="10">
        <v>2E-3</v>
      </c>
      <c r="H126" s="10">
        <v>0.38390445044788851</v>
      </c>
      <c r="I126" s="10">
        <v>338</v>
      </c>
      <c r="J126" s="10">
        <v>28</v>
      </c>
      <c r="K126" s="10">
        <v>339</v>
      </c>
      <c r="L126" s="10">
        <v>12</v>
      </c>
      <c r="M126" s="10">
        <v>290</v>
      </c>
      <c r="N126" s="10">
        <v>190</v>
      </c>
      <c r="O126" s="10">
        <v>-0.29498525073746729</v>
      </c>
      <c r="P126" s="10">
        <v>0.71174377224199292</v>
      </c>
      <c r="R126" s="19"/>
      <c r="S126" s="22"/>
      <c r="T126" s="22"/>
      <c r="U126" s="21"/>
      <c r="V126" s="21"/>
      <c r="W126" s="21"/>
      <c r="X126" s="21"/>
      <c r="Y126" s="21"/>
      <c r="AD126">
        <v>349</v>
      </c>
      <c r="AE126">
        <v>11</v>
      </c>
    </row>
    <row r="127" spans="1:31" x14ac:dyDescent="0.25">
      <c r="A127" s="10" t="s">
        <v>95</v>
      </c>
      <c r="B127" s="10">
        <v>5.2200000000000003E-2</v>
      </c>
      <c r="C127" s="10">
        <v>3.5000000000000001E-3</v>
      </c>
      <c r="D127" s="10">
        <v>0.28299999999999997</v>
      </c>
      <c r="E127" s="10">
        <v>1.9E-2</v>
      </c>
      <c r="F127" s="10">
        <v>4.0300000000000002E-2</v>
      </c>
      <c r="G127" s="10">
        <v>1E-3</v>
      </c>
      <c r="H127" s="10">
        <v>0.36959644769491962</v>
      </c>
      <c r="I127" s="10">
        <v>251</v>
      </c>
      <c r="J127" s="10">
        <v>15</v>
      </c>
      <c r="K127" s="10">
        <v>254.8</v>
      </c>
      <c r="L127" s="10">
        <v>6.2</v>
      </c>
      <c r="M127" s="10">
        <v>240</v>
      </c>
      <c r="N127" s="10">
        <v>140</v>
      </c>
      <c r="O127" s="10">
        <v>-1.491365777080067</v>
      </c>
      <c r="P127" s="10">
        <v>0.38211692777990064</v>
      </c>
      <c r="R127" s="19"/>
      <c r="S127" s="22"/>
      <c r="T127" s="22"/>
      <c r="U127" s="21"/>
      <c r="V127" s="21"/>
      <c r="W127" s="21"/>
      <c r="X127" s="21"/>
      <c r="Y127" s="21"/>
      <c r="AD127">
        <v>349</v>
      </c>
      <c r="AE127">
        <v>10</v>
      </c>
    </row>
    <row r="128" spans="1:31" x14ac:dyDescent="0.25">
      <c r="A128" s="10" t="s">
        <v>96</v>
      </c>
      <c r="B128" s="10">
        <v>5.11E-2</v>
      </c>
      <c r="C128" s="10">
        <v>3.8E-3</v>
      </c>
      <c r="D128" s="10">
        <v>0.29399999999999998</v>
      </c>
      <c r="E128" s="10">
        <v>2.1999999999999999E-2</v>
      </c>
      <c r="F128" s="10">
        <v>4.0899999999999999E-2</v>
      </c>
      <c r="G128" s="10">
        <v>1.1999999999999999E-3</v>
      </c>
      <c r="H128" s="10">
        <v>0.39208713047343857</v>
      </c>
      <c r="I128" s="10">
        <v>260</v>
      </c>
      <c r="J128" s="10">
        <v>17</v>
      </c>
      <c r="K128" s="10">
        <v>258.2</v>
      </c>
      <c r="L128" s="10">
        <v>7.3</v>
      </c>
      <c r="M128" s="10">
        <v>190</v>
      </c>
      <c r="N128" s="10">
        <v>160</v>
      </c>
      <c r="O128" s="10">
        <v>0.69713400464757047</v>
      </c>
      <c r="P128" s="10">
        <v>0.30902348578491962</v>
      </c>
      <c r="R128" s="19"/>
      <c r="S128" s="22"/>
      <c r="T128" s="22"/>
      <c r="U128" s="21"/>
      <c r="V128" s="21"/>
      <c r="W128" s="21"/>
      <c r="X128" s="21"/>
      <c r="Y128" s="21"/>
      <c r="AD128" s="19">
        <v>354.5</v>
      </c>
      <c r="AE128" s="19">
        <v>9.3000000000000007</v>
      </c>
    </row>
    <row r="129" spans="1:31" x14ac:dyDescent="0.25">
      <c r="A129" s="10" t="s">
        <v>97</v>
      </c>
      <c r="B129" s="10">
        <v>5.1700000000000003E-2</v>
      </c>
      <c r="C129" s="10">
        <v>5.7000000000000002E-3</v>
      </c>
      <c r="D129" s="10">
        <v>0.28100000000000003</v>
      </c>
      <c r="E129" s="10">
        <v>2.7E-2</v>
      </c>
      <c r="F129" s="10">
        <v>4.1200000000000001E-2</v>
      </c>
      <c r="G129" s="10">
        <v>1.4E-3</v>
      </c>
      <c r="H129" s="10">
        <v>0.35364976627112554</v>
      </c>
      <c r="I129" s="10">
        <v>253</v>
      </c>
      <c r="J129" s="10">
        <v>23</v>
      </c>
      <c r="K129" s="10">
        <v>260.2</v>
      </c>
      <c r="L129" s="10">
        <v>8.9</v>
      </c>
      <c r="M129" s="10">
        <v>160</v>
      </c>
      <c r="N129" s="10">
        <v>210</v>
      </c>
      <c r="O129" s="10">
        <v>-2.7671022290545744</v>
      </c>
      <c r="P129" s="10">
        <v>0.42771599657827203</v>
      </c>
      <c r="R129" s="19"/>
      <c r="S129" s="22"/>
      <c r="T129" s="22"/>
      <c r="U129" s="21"/>
      <c r="V129" s="21"/>
      <c r="W129" s="21"/>
      <c r="X129" s="21"/>
      <c r="Y129" s="21"/>
      <c r="AD129" s="19">
        <v>360</v>
      </c>
      <c r="AE129" s="19">
        <v>11</v>
      </c>
    </row>
    <row r="130" spans="1:31" x14ac:dyDescent="0.25">
      <c r="A130" s="10" t="s">
        <v>98</v>
      </c>
      <c r="B130" s="10">
        <v>4.9099999999999998E-2</v>
      </c>
      <c r="C130" s="10">
        <v>5.7999999999999996E-3</v>
      </c>
      <c r="D130" s="10">
        <v>0.16200000000000001</v>
      </c>
      <c r="E130" s="10">
        <v>0.02</v>
      </c>
      <c r="F130" s="10">
        <v>2.4070000000000001E-2</v>
      </c>
      <c r="G130" s="10">
        <v>7.5000000000000002E-4</v>
      </c>
      <c r="H130" s="10">
        <v>0.2523888658080598</v>
      </c>
      <c r="I130" s="10">
        <v>151</v>
      </c>
      <c r="J130" s="10">
        <v>17</v>
      </c>
      <c r="K130" s="10">
        <v>153.30000000000001</v>
      </c>
      <c r="L130" s="10">
        <v>4.7</v>
      </c>
      <c r="M130" s="10">
        <v>60</v>
      </c>
      <c r="N130" s="10">
        <v>230</v>
      </c>
      <c r="O130" s="10">
        <v>-1.5003261578604099</v>
      </c>
      <c r="P130" s="10">
        <v>0.57537399309551207</v>
      </c>
      <c r="R130" s="19"/>
      <c r="S130" s="22"/>
      <c r="T130" s="22"/>
      <c r="U130" s="21"/>
      <c r="V130" s="21"/>
      <c r="W130" s="21"/>
      <c r="X130" s="21"/>
      <c r="Y130" s="21"/>
      <c r="AD130" s="19">
        <v>361</v>
      </c>
      <c r="AE130" s="19">
        <v>15</v>
      </c>
    </row>
    <row r="131" spans="1:31" x14ac:dyDescent="0.25">
      <c r="A131" s="10" t="s">
        <v>99</v>
      </c>
      <c r="B131" s="10">
        <v>5.0999999999999997E-2</v>
      </c>
      <c r="C131" s="10">
        <v>4.4999999999999997E-3</v>
      </c>
      <c r="D131" s="10">
        <v>0.18099999999999999</v>
      </c>
      <c r="E131" s="10">
        <v>1.4999999999999999E-2</v>
      </c>
      <c r="F131" s="10">
        <v>2.563E-2</v>
      </c>
      <c r="G131" s="10">
        <v>5.9000000000000003E-4</v>
      </c>
      <c r="H131" s="10">
        <v>0.27777344258030956</v>
      </c>
      <c r="I131" s="10">
        <v>170</v>
      </c>
      <c r="J131" s="10">
        <v>14</v>
      </c>
      <c r="K131" s="10">
        <v>163.1</v>
      </c>
      <c r="L131" s="10">
        <v>3.7</v>
      </c>
      <c r="M131" s="10">
        <v>150</v>
      </c>
      <c r="N131" s="10">
        <v>170</v>
      </c>
      <c r="O131" s="10">
        <v>4.2305334150827711</v>
      </c>
      <c r="P131" s="10">
        <v>0.33715441672285906</v>
      </c>
      <c r="R131" s="19"/>
      <c r="S131" s="22"/>
      <c r="T131" s="22"/>
      <c r="U131" s="21"/>
      <c r="V131" s="21"/>
      <c r="W131" s="16"/>
      <c r="X131" s="16"/>
      <c r="Y131" s="21"/>
      <c r="AD131" s="19">
        <v>362.4</v>
      </c>
      <c r="AE131" s="19">
        <v>9</v>
      </c>
    </row>
    <row r="132" spans="1:31" s="15" customFormat="1" x14ac:dyDescent="0.25">
      <c r="A132" s="25" t="s">
        <v>100</v>
      </c>
      <c r="B132" s="13">
        <v>0.217</v>
      </c>
      <c r="C132" s="13">
        <v>1.0999999999999999E-2</v>
      </c>
      <c r="D132" s="13">
        <v>0.64400000000000002</v>
      </c>
      <c r="E132" s="13">
        <v>3.7999999999999999E-2</v>
      </c>
      <c r="F132" s="13">
        <v>2.1270000000000001E-2</v>
      </c>
      <c r="G132" s="13">
        <v>4.2000000000000002E-4</v>
      </c>
      <c r="H132" s="13">
        <v>0.33464479251725937</v>
      </c>
      <c r="I132" s="13">
        <v>498</v>
      </c>
      <c r="J132" s="13">
        <v>24</v>
      </c>
      <c r="K132" s="13">
        <v>135.6</v>
      </c>
      <c r="L132" s="13">
        <v>2.7</v>
      </c>
      <c r="M132" s="13">
        <v>2903</v>
      </c>
      <c r="N132" s="13">
        <v>85</v>
      </c>
      <c r="O132" s="13">
        <v>267.25663716814159</v>
      </c>
      <c r="P132" s="13">
        <v>0.42918454935622319</v>
      </c>
      <c r="R132" s="24"/>
      <c r="S132" s="22"/>
      <c r="T132" s="22"/>
      <c r="U132" s="21"/>
      <c r="V132" s="16"/>
      <c r="W132" s="16"/>
      <c r="X132" s="16"/>
      <c r="Y132" s="16"/>
      <c r="AD132" s="19">
        <v>367</v>
      </c>
      <c r="AE132" s="19">
        <v>13</v>
      </c>
    </row>
    <row r="133" spans="1:31" s="15" customFormat="1" x14ac:dyDescent="0.25">
      <c r="A133" s="25" t="s">
        <v>101</v>
      </c>
      <c r="B133" s="13">
        <v>9.1300000000000006E-2</v>
      </c>
      <c r="C133" s="13">
        <v>8.8999999999999999E-3</v>
      </c>
      <c r="D133" s="13">
        <v>0.871</v>
      </c>
      <c r="E133" s="13">
        <v>8.5999999999999993E-2</v>
      </c>
      <c r="F133" s="13">
        <v>6.7699999999999996E-2</v>
      </c>
      <c r="G133" s="13">
        <v>1.8E-3</v>
      </c>
      <c r="H133" s="13">
        <v>0.26927965373913643</v>
      </c>
      <c r="I133" s="13">
        <v>621</v>
      </c>
      <c r="J133" s="13">
        <v>46</v>
      </c>
      <c r="K133" s="13">
        <v>422</v>
      </c>
      <c r="L133" s="13">
        <v>11</v>
      </c>
      <c r="M133" s="13">
        <v>1280</v>
      </c>
      <c r="N133" s="13">
        <v>200</v>
      </c>
      <c r="O133" s="13">
        <v>47.156398104265392</v>
      </c>
      <c r="P133" s="13">
        <v>0.86880973066898348</v>
      </c>
      <c r="R133" s="24"/>
      <c r="S133" s="22"/>
      <c r="T133" s="22"/>
      <c r="U133" s="21"/>
      <c r="V133" s="16"/>
      <c r="W133" s="21"/>
      <c r="X133" s="21"/>
      <c r="Y133" s="16"/>
      <c r="AD133" s="19">
        <v>372.7</v>
      </c>
      <c r="AE133" s="19">
        <v>9.1</v>
      </c>
    </row>
    <row r="134" spans="1:31" x14ac:dyDescent="0.25">
      <c r="A134" s="10" t="s">
        <v>102</v>
      </c>
      <c r="B134" s="10">
        <v>4.9399999999999999E-2</v>
      </c>
      <c r="C134" s="10">
        <v>4.7000000000000002E-3</v>
      </c>
      <c r="D134" s="10">
        <v>0.16500000000000001</v>
      </c>
      <c r="E134" s="10">
        <v>1.4999999999999999E-2</v>
      </c>
      <c r="F134" s="10">
        <v>2.46E-2</v>
      </c>
      <c r="G134" s="10">
        <v>7.9000000000000001E-4</v>
      </c>
      <c r="H134" s="10">
        <v>0.35325203252032522</v>
      </c>
      <c r="I134" s="10">
        <v>154</v>
      </c>
      <c r="J134" s="10">
        <v>13</v>
      </c>
      <c r="K134" s="10">
        <v>156.6</v>
      </c>
      <c r="L134" s="10">
        <v>4.9000000000000004</v>
      </c>
      <c r="M134" s="10">
        <v>90</v>
      </c>
      <c r="N134" s="10">
        <v>190</v>
      </c>
      <c r="O134" s="10">
        <v>-1.6602809706257937</v>
      </c>
      <c r="P134" s="10">
        <v>1.6949152542372883</v>
      </c>
      <c r="R134" s="19"/>
      <c r="S134" s="22"/>
      <c r="T134" s="22"/>
      <c r="U134" s="21"/>
      <c r="V134" s="21"/>
      <c r="W134" s="21"/>
      <c r="X134" s="21"/>
      <c r="Y134" s="21"/>
      <c r="AD134" s="19">
        <v>403</v>
      </c>
      <c r="AE134" s="19">
        <v>11</v>
      </c>
    </row>
    <row r="135" spans="1:31" x14ac:dyDescent="0.25">
      <c r="A135" s="10" t="s">
        <v>103</v>
      </c>
      <c r="B135" s="10">
        <v>0.05</v>
      </c>
      <c r="C135" s="10">
        <v>6.1999999999999998E-3</v>
      </c>
      <c r="D135" s="10">
        <v>0.17</v>
      </c>
      <c r="E135" s="10">
        <v>2.1000000000000001E-2</v>
      </c>
      <c r="F135" s="10">
        <v>2.4639999999999999E-2</v>
      </c>
      <c r="G135" s="10">
        <v>9.2000000000000003E-4</v>
      </c>
      <c r="H135" s="10">
        <v>0.30225726654298091</v>
      </c>
      <c r="I135" s="10">
        <v>158</v>
      </c>
      <c r="J135" s="10">
        <v>19</v>
      </c>
      <c r="K135" s="10">
        <v>156.80000000000001</v>
      </c>
      <c r="L135" s="10">
        <v>5.8</v>
      </c>
      <c r="M135" s="10">
        <v>80</v>
      </c>
      <c r="N135" s="10">
        <v>240</v>
      </c>
      <c r="O135" s="10">
        <v>0.76530612244898322</v>
      </c>
      <c r="P135" s="10">
        <v>0.61690314620604569</v>
      </c>
      <c r="R135" s="19"/>
      <c r="S135" s="22"/>
      <c r="T135" s="22"/>
      <c r="U135" s="21"/>
      <c r="V135" s="21"/>
      <c r="W135" s="21"/>
      <c r="X135" s="21"/>
      <c r="Y135" s="21"/>
      <c r="AD135" s="19">
        <v>406.2</v>
      </c>
      <c r="AE135" s="19">
        <v>7.7</v>
      </c>
    </row>
    <row r="136" spans="1:31" x14ac:dyDescent="0.25">
      <c r="A136" s="10" t="s">
        <v>104</v>
      </c>
      <c r="B136" s="10">
        <v>4.9799999999999997E-2</v>
      </c>
      <c r="C136" s="10">
        <v>6.7999999999999996E-3</v>
      </c>
      <c r="D136" s="10">
        <v>0.16400000000000001</v>
      </c>
      <c r="E136" s="10">
        <v>2.3E-2</v>
      </c>
      <c r="F136" s="10">
        <v>2.461E-2</v>
      </c>
      <c r="G136" s="10">
        <v>9.3999999999999997E-4</v>
      </c>
      <c r="H136" s="10">
        <v>0.27235305549175837</v>
      </c>
      <c r="I136" s="10">
        <v>150</v>
      </c>
      <c r="J136" s="10">
        <v>19</v>
      </c>
      <c r="K136" s="10">
        <v>156.69999999999999</v>
      </c>
      <c r="L136" s="10">
        <v>5.9</v>
      </c>
      <c r="M136" s="10">
        <v>0</v>
      </c>
      <c r="N136" s="10">
        <v>250</v>
      </c>
      <c r="O136" s="10">
        <v>-4.2756860242501471</v>
      </c>
      <c r="P136" s="10">
        <v>0.53078556263269638</v>
      </c>
      <c r="R136" s="19"/>
      <c r="S136" s="22"/>
      <c r="T136" s="22"/>
      <c r="U136" s="21"/>
      <c r="V136" s="21"/>
      <c r="W136" s="21"/>
      <c r="X136" s="21"/>
      <c r="Y136" s="21"/>
      <c r="AD136" s="19">
        <v>412</v>
      </c>
      <c r="AE136" s="19">
        <v>14</v>
      </c>
    </row>
    <row r="137" spans="1:31" x14ac:dyDescent="0.25">
      <c r="A137" s="10" t="s">
        <v>105</v>
      </c>
      <c r="B137" s="10">
        <v>5.0599999999999999E-2</v>
      </c>
      <c r="C137" s="10">
        <v>4.7000000000000002E-3</v>
      </c>
      <c r="D137" s="10">
        <v>0.17299999999999999</v>
      </c>
      <c r="E137" s="10">
        <v>1.6E-2</v>
      </c>
      <c r="F137" s="10">
        <v>2.52E-2</v>
      </c>
      <c r="G137" s="10">
        <v>7.2000000000000005E-4</v>
      </c>
      <c r="H137" s="10">
        <v>0.30892857142857144</v>
      </c>
      <c r="I137" s="10">
        <v>161</v>
      </c>
      <c r="J137" s="10">
        <v>14</v>
      </c>
      <c r="K137" s="10">
        <v>160.4</v>
      </c>
      <c r="L137" s="10">
        <v>4.5</v>
      </c>
      <c r="M137" s="10">
        <v>160</v>
      </c>
      <c r="N137" s="10">
        <v>190</v>
      </c>
      <c r="O137" s="10">
        <v>0.37406483790523026</v>
      </c>
      <c r="P137" s="10">
        <v>0.65963060686015829</v>
      </c>
      <c r="R137" s="19"/>
      <c r="S137" s="22"/>
      <c r="T137" s="22"/>
      <c r="U137" s="21"/>
      <c r="V137" s="21"/>
      <c r="W137" s="21"/>
      <c r="X137" s="21"/>
      <c r="Y137" s="21"/>
      <c r="AD137" s="19">
        <v>422.5</v>
      </c>
      <c r="AE137" s="19">
        <v>8.5</v>
      </c>
    </row>
    <row r="138" spans="1:31" x14ac:dyDescent="0.25">
      <c r="A138" s="10" t="s">
        <v>106</v>
      </c>
      <c r="B138" s="10">
        <v>5.11E-2</v>
      </c>
      <c r="C138" s="10">
        <v>4.5999999999999999E-3</v>
      </c>
      <c r="D138" s="10">
        <v>0.26900000000000002</v>
      </c>
      <c r="E138" s="10">
        <v>2.5000000000000001E-2</v>
      </c>
      <c r="F138" s="10">
        <v>3.8100000000000002E-2</v>
      </c>
      <c r="G138" s="10">
        <v>1.1000000000000001E-3</v>
      </c>
      <c r="H138" s="10">
        <v>0.31065616797900258</v>
      </c>
      <c r="I138" s="10">
        <v>240</v>
      </c>
      <c r="J138" s="10">
        <v>20</v>
      </c>
      <c r="K138" s="10">
        <v>241</v>
      </c>
      <c r="L138" s="10">
        <v>6.9</v>
      </c>
      <c r="M138" s="10">
        <v>220</v>
      </c>
      <c r="N138" s="10">
        <v>200</v>
      </c>
      <c r="O138" s="10">
        <v>-0.41493775933609811</v>
      </c>
      <c r="P138" s="10">
        <v>1.0471204188481675</v>
      </c>
      <c r="R138" s="19"/>
      <c r="S138" s="22"/>
      <c r="T138" s="22"/>
      <c r="U138" s="21"/>
      <c r="V138" s="21"/>
      <c r="W138" s="16"/>
      <c r="X138" s="16"/>
      <c r="Y138" s="21"/>
      <c r="AD138">
        <v>432.8</v>
      </c>
      <c r="AE138">
        <v>8.6</v>
      </c>
    </row>
    <row r="139" spans="1:31" s="15" customFormat="1" x14ac:dyDescent="0.25">
      <c r="A139" s="25" t="s">
        <v>107</v>
      </c>
      <c r="B139" s="13">
        <v>5.8500000000000003E-2</v>
      </c>
      <c r="C139" s="13">
        <v>2.5000000000000001E-3</v>
      </c>
      <c r="D139" s="13">
        <v>0.32900000000000001</v>
      </c>
      <c r="E139" s="13">
        <v>1.4E-2</v>
      </c>
      <c r="F139" s="13">
        <v>4.0800000000000003E-2</v>
      </c>
      <c r="G139" s="13">
        <v>8.4000000000000003E-4</v>
      </c>
      <c r="H139" s="13">
        <v>0.48382352941176471</v>
      </c>
      <c r="I139" s="13">
        <v>287</v>
      </c>
      <c r="J139" s="13">
        <v>11</v>
      </c>
      <c r="K139" s="13">
        <v>257.7</v>
      </c>
      <c r="L139" s="13">
        <v>5.2</v>
      </c>
      <c r="M139" s="13">
        <v>480</v>
      </c>
      <c r="N139" s="13">
        <v>91</v>
      </c>
      <c r="O139" s="13">
        <v>11.369809856422197</v>
      </c>
      <c r="P139" s="13">
        <v>0.53966540744738267</v>
      </c>
      <c r="R139" s="24"/>
      <c r="S139" s="22"/>
      <c r="T139" s="22"/>
      <c r="U139" s="21"/>
      <c r="V139" s="16"/>
      <c r="W139" s="21"/>
      <c r="X139" s="21"/>
      <c r="Y139" s="16"/>
    </row>
    <row r="140" spans="1:31" x14ac:dyDescent="0.25">
      <c r="A140" s="10" t="s">
        <v>108</v>
      </c>
      <c r="B140" s="10">
        <v>5.28E-2</v>
      </c>
      <c r="C140" s="10">
        <v>5.8999999999999999E-3</v>
      </c>
      <c r="D140" s="10">
        <v>0.28199999999999997</v>
      </c>
      <c r="E140" s="10">
        <v>3.1E-2</v>
      </c>
      <c r="F140" s="10">
        <v>3.8800000000000001E-2</v>
      </c>
      <c r="G140" s="10">
        <v>1.5E-3</v>
      </c>
      <c r="H140" s="10">
        <v>0.35167941469903552</v>
      </c>
      <c r="I140" s="10">
        <v>248</v>
      </c>
      <c r="J140" s="10">
        <v>24</v>
      </c>
      <c r="K140" s="10">
        <v>245.1</v>
      </c>
      <c r="L140" s="10">
        <v>9.6</v>
      </c>
      <c r="M140" s="10">
        <v>200</v>
      </c>
      <c r="N140" s="10">
        <v>220</v>
      </c>
      <c r="O140" s="10">
        <v>1.183190534475731</v>
      </c>
      <c r="P140" s="10">
        <v>0.94161958568738224</v>
      </c>
      <c r="R140" s="19"/>
      <c r="S140" s="22"/>
      <c r="T140" s="22"/>
      <c r="U140" s="21"/>
      <c r="V140" s="21"/>
      <c r="W140" s="16"/>
      <c r="X140" s="16"/>
      <c r="Y140" s="21"/>
    </row>
    <row r="141" spans="1:31" s="15" customFormat="1" x14ac:dyDescent="0.25">
      <c r="A141" s="25" t="s">
        <v>109</v>
      </c>
      <c r="B141" s="13">
        <v>0.1137</v>
      </c>
      <c r="C141" s="13">
        <v>4.4999999999999997E-3</v>
      </c>
      <c r="D141" s="13">
        <v>0.40799999999999997</v>
      </c>
      <c r="E141" s="13">
        <v>1.6E-2</v>
      </c>
      <c r="F141" s="13">
        <v>2.6100000000000002E-2</v>
      </c>
      <c r="G141" s="13">
        <v>5.8E-4</v>
      </c>
      <c r="H141" s="13">
        <v>0.56666666666666654</v>
      </c>
      <c r="I141" s="13">
        <v>346</v>
      </c>
      <c r="J141" s="13">
        <v>11</v>
      </c>
      <c r="K141" s="13">
        <v>166.1</v>
      </c>
      <c r="L141" s="13">
        <v>3.7</v>
      </c>
      <c r="M141" s="13">
        <v>1815</v>
      </c>
      <c r="N141" s="13">
        <v>73</v>
      </c>
      <c r="O141" s="13">
        <v>108.3082480433474</v>
      </c>
      <c r="P141" s="13">
        <v>0.47370914258645186</v>
      </c>
      <c r="R141" s="24"/>
      <c r="S141" s="22"/>
      <c r="T141" s="22"/>
      <c r="U141" s="21"/>
      <c r="V141" s="16"/>
      <c r="W141" s="21"/>
      <c r="X141" s="21"/>
      <c r="Y141" s="16"/>
    </row>
    <row r="142" spans="1:31" x14ac:dyDescent="0.25">
      <c r="A142" s="10" t="s">
        <v>110</v>
      </c>
      <c r="B142" s="10">
        <v>5.0599999999999999E-2</v>
      </c>
      <c r="C142" s="10">
        <v>3.7000000000000002E-3</v>
      </c>
      <c r="D142" s="10">
        <v>0.16400000000000001</v>
      </c>
      <c r="E142" s="10">
        <v>1.0999999999999999E-2</v>
      </c>
      <c r="F142" s="10">
        <v>2.4289999999999999E-2</v>
      </c>
      <c r="G142" s="10">
        <v>6.4000000000000005E-4</v>
      </c>
      <c r="H142" s="10">
        <v>0.39282907294434682</v>
      </c>
      <c r="I142" s="10">
        <v>153.6</v>
      </c>
      <c r="J142" s="10">
        <v>9.8000000000000007</v>
      </c>
      <c r="K142" s="10">
        <v>154.69999999999999</v>
      </c>
      <c r="L142" s="10">
        <v>4</v>
      </c>
      <c r="M142" s="10">
        <v>160</v>
      </c>
      <c r="N142" s="10">
        <v>150</v>
      </c>
      <c r="O142" s="10">
        <v>-0.71105365223012029</v>
      </c>
      <c r="P142" s="10">
        <v>0.31172069825436405</v>
      </c>
      <c r="R142" s="19"/>
      <c r="S142" s="19"/>
      <c r="T142" s="19"/>
    </row>
    <row r="143" spans="1:31" x14ac:dyDescent="0.25">
      <c r="A143" s="10" t="s">
        <v>111</v>
      </c>
      <c r="B143" s="10">
        <v>5.45E-2</v>
      </c>
      <c r="C143" s="10">
        <v>5.3E-3</v>
      </c>
      <c r="D143" s="10">
        <v>0.42199999999999999</v>
      </c>
      <c r="E143" s="10">
        <v>0.04</v>
      </c>
      <c r="F143" s="10">
        <v>5.5599999999999997E-2</v>
      </c>
      <c r="G143" s="10">
        <v>1.8E-3</v>
      </c>
      <c r="H143" s="10">
        <v>0.34154676258992805</v>
      </c>
      <c r="I143" s="10">
        <v>353</v>
      </c>
      <c r="J143" s="10">
        <v>28</v>
      </c>
      <c r="K143" s="10">
        <v>349</v>
      </c>
      <c r="L143" s="10">
        <v>11</v>
      </c>
      <c r="M143" s="10">
        <v>300</v>
      </c>
      <c r="N143" s="10">
        <v>200</v>
      </c>
      <c r="O143" s="10">
        <v>1.1461318051575908</v>
      </c>
      <c r="P143" s="10">
        <v>0.70921985815602839</v>
      </c>
      <c r="R143" s="19"/>
      <c r="S143" s="19"/>
      <c r="T143" s="19"/>
    </row>
    <row r="144" spans="1:31" x14ac:dyDescent="0.25">
      <c r="A144" s="10" t="s">
        <v>112</v>
      </c>
      <c r="B144" s="10">
        <v>5.1700000000000003E-2</v>
      </c>
      <c r="C144" s="10">
        <v>5.0000000000000001E-3</v>
      </c>
      <c r="D144" s="10">
        <v>0.19800000000000001</v>
      </c>
      <c r="E144" s="10">
        <v>1.7999999999999999E-2</v>
      </c>
      <c r="F144" s="10">
        <v>2.9499999999999998E-2</v>
      </c>
      <c r="G144" s="10">
        <v>1.1999999999999999E-3</v>
      </c>
      <c r="H144" s="10">
        <v>0.44745762711864412</v>
      </c>
      <c r="I144" s="10">
        <v>182</v>
      </c>
      <c r="J144" s="10">
        <v>15</v>
      </c>
      <c r="K144" s="10">
        <v>187.2</v>
      </c>
      <c r="L144" s="10">
        <v>7.6</v>
      </c>
      <c r="M144" s="10">
        <v>170</v>
      </c>
      <c r="N144" s="10">
        <v>200</v>
      </c>
      <c r="O144" s="10">
        <v>-2.7777777777777679</v>
      </c>
      <c r="P144" s="10">
        <v>0.40716612377850164</v>
      </c>
      <c r="R144" s="19"/>
      <c r="S144" s="19"/>
      <c r="T144" s="19"/>
    </row>
    <row r="145" spans="1:25" x14ac:dyDescent="0.25">
      <c r="A145" s="10" t="s">
        <v>113</v>
      </c>
      <c r="B145" s="10">
        <v>5.7000000000000002E-2</v>
      </c>
      <c r="C145" s="10">
        <v>3.3E-3</v>
      </c>
      <c r="D145" s="10">
        <v>0.52700000000000002</v>
      </c>
      <c r="E145" s="10">
        <v>2.7E-2</v>
      </c>
      <c r="F145" s="10">
        <v>6.9500000000000006E-2</v>
      </c>
      <c r="G145" s="10">
        <v>1.4E-3</v>
      </c>
      <c r="H145" s="10">
        <v>0.39317879030109243</v>
      </c>
      <c r="I145" s="10">
        <v>427</v>
      </c>
      <c r="J145" s="10">
        <v>18</v>
      </c>
      <c r="K145" s="10">
        <v>432.8</v>
      </c>
      <c r="L145" s="10">
        <v>8.6</v>
      </c>
      <c r="M145" s="10">
        <v>420</v>
      </c>
      <c r="N145" s="10">
        <v>120</v>
      </c>
      <c r="O145" s="10">
        <v>-1.3401109057301297</v>
      </c>
      <c r="P145" s="10">
        <v>0.54347826086956519</v>
      </c>
      <c r="R145" s="19"/>
      <c r="S145" s="19"/>
      <c r="T145" s="19"/>
    </row>
    <row r="146" spans="1:25" x14ac:dyDescent="0.25">
      <c r="A146" s="10" t="s">
        <v>114</v>
      </c>
      <c r="B146" s="10">
        <v>5.1400000000000001E-2</v>
      </c>
      <c r="C146" s="10">
        <v>8.2000000000000007E-3</v>
      </c>
      <c r="D146" s="10">
        <v>0.18</v>
      </c>
      <c r="E146" s="10">
        <v>0.03</v>
      </c>
      <c r="F146" s="10">
        <v>2.46E-2</v>
      </c>
      <c r="G146" s="10">
        <v>1E-3</v>
      </c>
      <c r="H146" s="10">
        <v>0.24390243902439024</v>
      </c>
      <c r="I146" s="10">
        <v>164</v>
      </c>
      <c r="J146" s="10">
        <v>26</v>
      </c>
      <c r="K146" s="10">
        <v>156.5</v>
      </c>
      <c r="L146" s="10">
        <v>6.3</v>
      </c>
      <c r="M146" s="10">
        <v>60</v>
      </c>
      <c r="N146" s="10">
        <v>290</v>
      </c>
      <c r="O146" s="10">
        <v>4.7923322683706138</v>
      </c>
      <c r="P146" s="10">
        <v>1.6611295681063123</v>
      </c>
      <c r="R146" s="19"/>
      <c r="S146" s="19"/>
      <c r="T146" s="19"/>
    </row>
    <row r="147" spans="1:25" x14ac:dyDescent="0.25">
      <c r="A147" s="10" t="s">
        <v>115</v>
      </c>
      <c r="B147" s="10">
        <v>5.1799999999999999E-2</v>
      </c>
      <c r="C147" s="10">
        <v>6.7000000000000002E-3</v>
      </c>
      <c r="D147" s="10">
        <v>0.27300000000000002</v>
      </c>
      <c r="E147" s="10">
        <v>3.5000000000000003E-2</v>
      </c>
      <c r="F147" s="10">
        <v>3.8300000000000001E-2</v>
      </c>
      <c r="G147" s="10">
        <v>1.2999999999999999E-3</v>
      </c>
      <c r="H147" s="10">
        <v>0.26475195822454306</v>
      </c>
      <c r="I147" s="10">
        <v>235</v>
      </c>
      <c r="J147" s="10">
        <v>27</v>
      </c>
      <c r="K147" s="10">
        <v>242.2</v>
      </c>
      <c r="L147" s="10">
        <v>8.3000000000000007</v>
      </c>
      <c r="M147" s="10">
        <v>70</v>
      </c>
      <c r="N147" s="10">
        <v>240</v>
      </c>
      <c r="O147" s="10">
        <v>-2.9727497935590375</v>
      </c>
      <c r="P147" s="10">
        <v>1.1173184357541899</v>
      </c>
      <c r="R147" s="19"/>
      <c r="S147" s="19"/>
      <c r="T147" s="19"/>
    </row>
    <row r="148" spans="1:25" x14ac:dyDescent="0.25">
      <c r="A148" s="10" t="s">
        <v>116</v>
      </c>
      <c r="B148" s="10">
        <v>5.1400000000000001E-2</v>
      </c>
      <c r="C148" s="10">
        <v>7.1000000000000004E-3</v>
      </c>
      <c r="D148" s="10">
        <v>0.25800000000000001</v>
      </c>
      <c r="E148" s="10">
        <v>3.5000000000000003E-2</v>
      </c>
      <c r="F148" s="10">
        <v>3.8600000000000002E-2</v>
      </c>
      <c r="G148" s="10">
        <v>1.8E-3</v>
      </c>
      <c r="H148" s="10">
        <v>0.34374537379718723</v>
      </c>
      <c r="I148" s="10">
        <v>232</v>
      </c>
      <c r="J148" s="10">
        <v>30</v>
      </c>
      <c r="K148" s="10">
        <v>244</v>
      </c>
      <c r="L148" s="10">
        <v>11</v>
      </c>
      <c r="M148" s="10">
        <v>90</v>
      </c>
      <c r="N148" s="10">
        <v>270</v>
      </c>
      <c r="O148" s="10">
        <v>-4.9180327868852514</v>
      </c>
      <c r="P148" s="10">
        <v>0.80580177276389997</v>
      </c>
      <c r="R148" s="19"/>
      <c r="S148" s="19"/>
      <c r="T148" s="19"/>
      <c r="U148" s="19"/>
      <c r="V148" s="19"/>
      <c r="W148" s="24"/>
      <c r="X148" s="24"/>
      <c r="Y148" s="19"/>
    </row>
    <row r="149" spans="1:25" s="15" customFormat="1" x14ac:dyDescent="0.25">
      <c r="A149" s="25" t="s">
        <v>117</v>
      </c>
      <c r="B149" s="13">
        <v>0.11</v>
      </c>
      <c r="C149" s="13">
        <v>1.9E-2</v>
      </c>
      <c r="D149" s="13">
        <v>0.47399999999999998</v>
      </c>
      <c r="E149" s="13">
        <v>7.3999999999999996E-2</v>
      </c>
      <c r="F149" s="13">
        <v>3.1899999999999998E-2</v>
      </c>
      <c r="G149" s="13">
        <v>1.8E-3</v>
      </c>
      <c r="H149" s="13">
        <v>0.36143353384732696</v>
      </c>
      <c r="I149" s="13">
        <v>374</v>
      </c>
      <c r="J149" s="13">
        <v>51</v>
      </c>
      <c r="K149" s="13">
        <v>205</v>
      </c>
      <c r="L149" s="13">
        <v>12</v>
      </c>
      <c r="M149" s="13">
        <v>1290</v>
      </c>
      <c r="N149" s="13">
        <v>370</v>
      </c>
      <c r="O149" s="13">
        <v>82.439024390243915</v>
      </c>
      <c r="P149" s="13">
        <v>1.3495276653171391</v>
      </c>
      <c r="R149" s="24"/>
      <c r="S149" s="19"/>
      <c r="T149" s="19"/>
      <c r="U149" s="19"/>
      <c r="V149" s="24"/>
      <c r="W149" s="24"/>
      <c r="X149" s="24"/>
      <c r="Y149" s="24"/>
    </row>
    <row r="150" spans="1:25" s="15" customFormat="1" x14ac:dyDescent="0.25">
      <c r="A150" s="25" t="s">
        <v>118</v>
      </c>
      <c r="B150" s="13">
        <v>0.32440000000000002</v>
      </c>
      <c r="C150" s="13">
        <v>7.1999999999999998E-3</v>
      </c>
      <c r="D150" s="13">
        <v>1.492</v>
      </c>
      <c r="E150" s="13">
        <v>3.5999999999999997E-2</v>
      </c>
      <c r="F150" s="13">
        <v>3.3459999999999997E-2</v>
      </c>
      <c r="G150" s="13">
        <v>6.7000000000000002E-4</v>
      </c>
      <c r="H150" s="13">
        <v>0.82987979013083624</v>
      </c>
      <c r="I150" s="13">
        <v>925</v>
      </c>
      <c r="J150" s="13">
        <v>15</v>
      </c>
      <c r="K150" s="13">
        <v>212.1</v>
      </c>
      <c r="L150" s="13">
        <v>4.2</v>
      </c>
      <c r="M150" s="13">
        <v>3579</v>
      </c>
      <c r="N150" s="13">
        <v>34</v>
      </c>
      <c r="O150" s="13">
        <v>336.11504007543613</v>
      </c>
      <c r="P150" s="13">
        <v>1.3679890560875514</v>
      </c>
      <c r="R150" s="24"/>
      <c r="S150" s="19"/>
      <c r="T150" s="19"/>
      <c r="U150" s="19"/>
      <c r="V150" s="24"/>
      <c r="W150" s="19"/>
      <c r="X150" s="19"/>
      <c r="Y150" s="24"/>
    </row>
    <row r="151" spans="1:25" s="21" customFormat="1" x14ac:dyDescent="0.25">
      <c r="A151" s="10" t="s">
        <v>119</v>
      </c>
      <c r="B151" s="20">
        <v>5.74E-2</v>
      </c>
      <c r="C151" s="20">
        <v>6.4999999999999997E-3</v>
      </c>
      <c r="D151" s="20">
        <v>0.43099999999999999</v>
      </c>
      <c r="E151" s="20">
        <v>4.7E-2</v>
      </c>
      <c r="F151" s="20">
        <v>5.57E-2</v>
      </c>
      <c r="G151" s="20">
        <v>1.6999999999999999E-3</v>
      </c>
      <c r="H151" s="20">
        <v>0.27988082050498492</v>
      </c>
      <c r="I151" s="20">
        <v>360</v>
      </c>
      <c r="J151" s="20">
        <v>34</v>
      </c>
      <c r="K151" s="20">
        <v>349</v>
      </c>
      <c r="L151" s="20">
        <v>10</v>
      </c>
      <c r="M151" s="20">
        <v>310</v>
      </c>
      <c r="N151" s="20">
        <v>220</v>
      </c>
      <c r="O151" s="20">
        <v>3.1518624641833748</v>
      </c>
      <c r="P151" s="20">
        <v>0.69156293222683263</v>
      </c>
      <c r="R151" s="22"/>
      <c r="S151" s="22"/>
      <c r="T151" s="22"/>
      <c r="U151" s="22"/>
      <c r="V151" s="22"/>
      <c r="W151" s="23"/>
      <c r="X151" s="23"/>
      <c r="Y151" s="22"/>
    </row>
    <row r="152" spans="1:25" s="16" customFormat="1" x14ac:dyDescent="0.25">
      <c r="A152" s="25" t="s">
        <v>120</v>
      </c>
      <c r="B152" s="17">
        <v>0.11459999999999999</v>
      </c>
      <c r="C152" s="17">
        <v>2.7000000000000001E-3</v>
      </c>
      <c r="D152" s="17">
        <v>4.34</v>
      </c>
      <c r="E152" s="17">
        <v>0.13</v>
      </c>
      <c r="F152" s="17">
        <v>0.27750000000000002</v>
      </c>
      <c r="G152" s="17">
        <v>7.1000000000000004E-3</v>
      </c>
      <c r="H152" s="17">
        <v>0.85416493416493411</v>
      </c>
      <c r="I152" s="17">
        <v>1696</v>
      </c>
      <c r="J152" s="17">
        <v>25</v>
      </c>
      <c r="K152" s="17">
        <v>1576</v>
      </c>
      <c r="L152" s="17">
        <v>36</v>
      </c>
      <c r="M152" s="17">
        <v>1860</v>
      </c>
      <c r="N152" s="17">
        <v>42</v>
      </c>
      <c r="O152" s="18">
        <f>(M152/K152-1)*100</f>
        <v>18.020304568527923</v>
      </c>
      <c r="P152" s="17">
        <v>0.45433893684688775</v>
      </c>
      <c r="R152" s="23"/>
      <c r="S152" s="22"/>
      <c r="T152" s="22"/>
      <c r="U152" s="22"/>
      <c r="V152" s="23"/>
      <c r="W152" s="23"/>
      <c r="X152" s="23"/>
      <c r="Y152" s="23"/>
    </row>
    <row r="153" spans="1:25" s="15" customFormat="1" x14ac:dyDescent="0.25">
      <c r="A153" s="25" t="s">
        <v>121</v>
      </c>
      <c r="B153" s="13">
        <v>6.7000000000000004E-2</v>
      </c>
      <c r="C153" s="13">
        <v>2.8999999999999998E-3</v>
      </c>
      <c r="D153" s="13">
        <v>0.46300000000000002</v>
      </c>
      <c r="E153" s="13">
        <v>1.9E-2</v>
      </c>
      <c r="F153" s="13">
        <v>5.04E-2</v>
      </c>
      <c r="G153" s="13">
        <v>1E-3</v>
      </c>
      <c r="H153" s="13">
        <v>0.4835004177109441</v>
      </c>
      <c r="I153" s="13">
        <v>385</v>
      </c>
      <c r="J153" s="13">
        <v>13</v>
      </c>
      <c r="K153" s="13">
        <v>317.10000000000002</v>
      </c>
      <c r="L153" s="13">
        <v>6.3</v>
      </c>
      <c r="M153" s="13">
        <v>779</v>
      </c>
      <c r="N153" s="13">
        <v>91</v>
      </c>
      <c r="O153" s="13">
        <v>21.41280353200883</v>
      </c>
      <c r="P153" s="13">
        <v>0.13774104683195593</v>
      </c>
      <c r="R153" s="24"/>
      <c r="S153" s="19"/>
      <c r="T153" s="19"/>
      <c r="U153" s="19"/>
      <c r="V153" s="24"/>
      <c r="W153" s="19"/>
      <c r="X153" s="19"/>
      <c r="Y153" s="24"/>
    </row>
    <row r="154" spans="1:25" x14ac:dyDescent="0.25">
      <c r="A154" s="10" t="s">
        <v>122</v>
      </c>
      <c r="B154" s="10">
        <v>4.9700000000000001E-2</v>
      </c>
      <c r="C154" s="10">
        <v>4.1999999999999997E-3</v>
      </c>
      <c r="D154" s="10">
        <v>0.16600000000000001</v>
      </c>
      <c r="E154" s="10">
        <v>1.4E-2</v>
      </c>
      <c r="F154" s="10">
        <v>2.546E-2</v>
      </c>
      <c r="G154" s="10">
        <v>8.0999999999999996E-4</v>
      </c>
      <c r="H154" s="10">
        <v>0.37723038940635173</v>
      </c>
      <c r="I154" s="10">
        <v>155</v>
      </c>
      <c r="J154" s="10">
        <v>12</v>
      </c>
      <c r="K154" s="10">
        <v>162</v>
      </c>
      <c r="L154" s="10">
        <v>5.0999999999999996</v>
      </c>
      <c r="M154" s="10">
        <v>140</v>
      </c>
      <c r="N154" s="10">
        <v>170</v>
      </c>
      <c r="O154" s="10">
        <v>-4.3209876543209846</v>
      </c>
      <c r="P154" s="10">
        <v>0.3058103975535168</v>
      </c>
      <c r="R154" s="19"/>
      <c r="S154" s="19"/>
      <c r="T154" s="19"/>
      <c r="U154" s="19"/>
      <c r="V154" s="19"/>
      <c r="W154" s="19"/>
      <c r="X154" s="19"/>
      <c r="Y154" s="19"/>
    </row>
    <row r="155" spans="1:25" x14ac:dyDescent="0.25">
      <c r="A155" s="10" t="s">
        <v>123</v>
      </c>
      <c r="B155" s="10">
        <v>4.99E-2</v>
      </c>
      <c r="C155" s="10">
        <v>5.4999999999999997E-3</v>
      </c>
      <c r="D155" s="10">
        <v>0.16500000000000001</v>
      </c>
      <c r="E155" s="10">
        <v>0.02</v>
      </c>
      <c r="F155" s="10">
        <v>2.5399999999999999E-2</v>
      </c>
      <c r="G155" s="10">
        <v>1.6000000000000001E-3</v>
      </c>
      <c r="H155" s="10">
        <v>0.51968503937007871</v>
      </c>
      <c r="I155" s="10">
        <v>155</v>
      </c>
      <c r="J155" s="10">
        <v>17</v>
      </c>
      <c r="K155" s="10">
        <v>162</v>
      </c>
      <c r="L155" s="10">
        <v>10</v>
      </c>
      <c r="M155" s="10">
        <v>160</v>
      </c>
      <c r="N155" s="10">
        <v>240</v>
      </c>
      <c r="O155" s="10">
        <v>-4.3209876543209846</v>
      </c>
      <c r="P155" s="10">
        <v>0.54436581382689164</v>
      </c>
      <c r="R155" s="19"/>
      <c r="S155" s="19"/>
      <c r="T155" s="19"/>
      <c r="W155" s="15"/>
      <c r="X155" s="15"/>
    </row>
    <row r="156" spans="1:25" s="15" customFormat="1" x14ac:dyDescent="0.25">
      <c r="A156" s="25" t="s">
        <v>124</v>
      </c>
      <c r="B156" s="13">
        <v>5.6500000000000002E-2</v>
      </c>
      <c r="C156" s="13">
        <v>3.5000000000000001E-3</v>
      </c>
      <c r="D156" s="13">
        <v>0.20499999999999999</v>
      </c>
      <c r="E156" s="13">
        <v>1.2999999999999999E-2</v>
      </c>
      <c r="F156" s="13">
        <v>2.6689999999999998E-2</v>
      </c>
      <c r="G156" s="13">
        <v>6.8999999999999997E-4</v>
      </c>
      <c r="H156" s="13">
        <v>0.40767213303743843</v>
      </c>
      <c r="I156" s="13">
        <v>188</v>
      </c>
      <c r="J156" s="13">
        <v>11</v>
      </c>
      <c r="K156" s="13">
        <v>169.8</v>
      </c>
      <c r="L156" s="13">
        <v>4.3</v>
      </c>
      <c r="M156" s="13">
        <v>370</v>
      </c>
      <c r="N156" s="13">
        <v>120</v>
      </c>
      <c r="O156" s="13">
        <v>10.718492343934027</v>
      </c>
      <c r="P156" s="13">
        <v>0.33670033670033667</v>
      </c>
      <c r="R156" s="24"/>
      <c r="S156" s="19"/>
      <c r="T156" s="19"/>
      <c r="U156"/>
      <c r="W156"/>
      <c r="X156"/>
    </row>
    <row r="157" spans="1:25" x14ac:dyDescent="0.25">
      <c r="A157" s="10" t="s">
        <v>125</v>
      </c>
      <c r="B157" s="10">
        <v>5.1799999999999999E-2</v>
      </c>
      <c r="C157" s="10">
        <v>4.0000000000000001E-3</v>
      </c>
      <c r="D157" s="10">
        <v>0.26700000000000002</v>
      </c>
      <c r="E157" s="10">
        <v>0.02</v>
      </c>
      <c r="F157" s="10">
        <v>3.7999999999999999E-2</v>
      </c>
      <c r="G157" s="10">
        <v>1.1000000000000001E-3</v>
      </c>
      <c r="H157" s="10">
        <v>0.38644736842105265</v>
      </c>
      <c r="I157" s="10">
        <v>238</v>
      </c>
      <c r="J157" s="10">
        <v>16</v>
      </c>
      <c r="K157" s="10">
        <v>240.4</v>
      </c>
      <c r="L157" s="10">
        <v>6.5</v>
      </c>
      <c r="M157" s="10">
        <v>180</v>
      </c>
      <c r="N157" s="10">
        <v>150</v>
      </c>
      <c r="O157" s="10">
        <v>-0.99833610648918381</v>
      </c>
      <c r="P157" s="10">
        <v>0.83125519534497083</v>
      </c>
      <c r="R157" s="19"/>
      <c r="S157" s="19"/>
      <c r="T157" s="19"/>
    </row>
    <row r="158" spans="1:25" x14ac:dyDescent="0.25">
      <c r="A158" s="10" t="s">
        <v>126</v>
      </c>
      <c r="B158" s="10">
        <v>5.1999999999999998E-2</v>
      </c>
      <c r="C158" s="10">
        <v>5.1999999999999998E-3</v>
      </c>
      <c r="D158" s="10">
        <v>0.26600000000000001</v>
      </c>
      <c r="E158" s="10">
        <v>2.5999999999999999E-2</v>
      </c>
      <c r="F158" s="10">
        <v>3.6499999999999998E-2</v>
      </c>
      <c r="G158" s="10">
        <v>1.1000000000000001E-3</v>
      </c>
      <c r="H158" s="10">
        <v>0.30832455216016869</v>
      </c>
      <c r="I158" s="10">
        <v>238</v>
      </c>
      <c r="J158" s="10">
        <v>21</v>
      </c>
      <c r="K158" s="10">
        <v>231.3</v>
      </c>
      <c r="L158" s="10">
        <v>6.8</v>
      </c>
      <c r="M158" s="10">
        <v>210</v>
      </c>
      <c r="N158" s="10">
        <v>200</v>
      </c>
      <c r="O158" s="10">
        <v>2.8966709900561938</v>
      </c>
      <c r="P158" s="10">
        <v>1.2330456226880393</v>
      </c>
      <c r="R158" s="19"/>
      <c r="S158" s="19"/>
      <c r="T158" s="19"/>
    </row>
    <row r="159" spans="1:25" x14ac:dyDescent="0.25">
      <c r="A159" s="10" t="s">
        <v>127</v>
      </c>
      <c r="B159" s="10">
        <v>5.28E-2</v>
      </c>
      <c r="C159" s="10">
        <v>5.0000000000000001E-3</v>
      </c>
      <c r="D159" s="10">
        <v>0.28399999999999997</v>
      </c>
      <c r="E159" s="10">
        <v>2.7E-2</v>
      </c>
      <c r="F159" s="10">
        <v>3.9100000000000003E-2</v>
      </c>
      <c r="G159" s="10">
        <v>1.4E-3</v>
      </c>
      <c r="H159" s="10">
        <v>0.37662214644311826</v>
      </c>
      <c r="I159" s="10">
        <v>256</v>
      </c>
      <c r="J159" s="10">
        <v>23</v>
      </c>
      <c r="K159" s="10">
        <v>246.9</v>
      </c>
      <c r="L159" s="10">
        <v>8.6999999999999993</v>
      </c>
      <c r="M159" s="10">
        <v>270</v>
      </c>
      <c r="N159" s="10">
        <v>200</v>
      </c>
      <c r="O159" s="10">
        <v>3.6857027136492526</v>
      </c>
      <c r="P159" s="10">
        <v>0.80645161290322587</v>
      </c>
      <c r="R159" s="19"/>
      <c r="S159" s="19"/>
      <c r="T159" s="19"/>
    </row>
    <row r="160" spans="1:25" x14ac:dyDescent="0.25">
      <c r="A160" s="10" t="s">
        <v>128</v>
      </c>
      <c r="B160" s="10">
        <v>5.2200000000000003E-2</v>
      </c>
      <c r="C160" s="10">
        <v>5.5999999999999999E-3</v>
      </c>
      <c r="D160" s="10">
        <v>0.26900000000000002</v>
      </c>
      <c r="E160" s="10">
        <v>2.9000000000000001E-2</v>
      </c>
      <c r="F160" s="10">
        <v>3.8100000000000002E-2</v>
      </c>
      <c r="G160" s="10">
        <v>1.2999999999999999E-3</v>
      </c>
      <c r="H160" s="10">
        <v>0.31649923069961083</v>
      </c>
      <c r="I160" s="10">
        <v>238</v>
      </c>
      <c r="J160" s="10">
        <v>23</v>
      </c>
      <c r="K160" s="10">
        <v>241.2</v>
      </c>
      <c r="L160" s="10">
        <v>7.9</v>
      </c>
      <c r="M160" s="10">
        <v>180</v>
      </c>
      <c r="N160" s="10">
        <v>210</v>
      </c>
      <c r="O160" s="10">
        <v>-1.3266998341625147</v>
      </c>
      <c r="P160" s="10">
        <v>0.98619329388560162</v>
      </c>
      <c r="R160" s="19"/>
      <c r="S160" s="19"/>
      <c r="T160" s="19"/>
    </row>
    <row r="161" spans="1:24" x14ac:dyDescent="0.25">
      <c r="A161" s="10" t="s">
        <v>129</v>
      </c>
      <c r="B161" s="10">
        <v>5.1900000000000002E-2</v>
      </c>
      <c r="C161" s="10">
        <v>6.0000000000000001E-3</v>
      </c>
      <c r="D161" s="10">
        <v>0.27600000000000002</v>
      </c>
      <c r="E161" s="10">
        <v>3.2000000000000001E-2</v>
      </c>
      <c r="F161" s="10">
        <v>3.85E-2</v>
      </c>
      <c r="G161" s="10">
        <v>1.1999999999999999E-3</v>
      </c>
      <c r="H161" s="10">
        <v>0.26883116883116881</v>
      </c>
      <c r="I161" s="10">
        <v>238</v>
      </c>
      <c r="J161" s="10">
        <v>25</v>
      </c>
      <c r="K161" s="10">
        <v>243.7</v>
      </c>
      <c r="L161" s="10">
        <v>7.7</v>
      </c>
      <c r="M161" s="10">
        <v>80</v>
      </c>
      <c r="N161" s="10">
        <v>210</v>
      </c>
      <c r="O161" s="10">
        <v>-2.3389413212966725</v>
      </c>
      <c r="P161" s="10">
        <v>1.097694840834248</v>
      </c>
      <c r="R161" s="19"/>
      <c r="S161" s="19"/>
      <c r="T161" s="19"/>
      <c r="W161" s="15"/>
      <c r="X161" s="15"/>
    </row>
    <row r="162" spans="1:24" s="15" customFormat="1" x14ac:dyDescent="0.25">
      <c r="A162" s="25" t="s">
        <v>130</v>
      </c>
      <c r="B162" s="13">
        <v>6.6400000000000001E-2</v>
      </c>
      <c r="C162" s="13">
        <v>2.7000000000000001E-3</v>
      </c>
      <c r="D162" s="13">
        <v>0.23699999999999999</v>
      </c>
      <c r="E162" s="13">
        <v>1.0999999999999999E-2</v>
      </c>
      <c r="F162" s="13">
        <v>2.614E-2</v>
      </c>
      <c r="G162" s="13">
        <v>5.0000000000000001E-4</v>
      </c>
      <c r="H162" s="13">
        <v>0.41211657508520561</v>
      </c>
      <c r="I162" s="13">
        <v>215.3</v>
      </c>
      <c r="J162" s="13">
        <v>8.6999999999999993</v>
      </c>
      <c r="K162" s="13">
        <v>166.3</v>
      </c>
      <c r="L162" s="13">
        <v>3.1</v>
      </c>
      <c r="M162" s="13">
        <v>762</v>
      </c>
      <c r="N162" s="13">
        <v>92</v>
      </c>
      <c r="O162" s="13">
        <v>29.464822609741436</v>
      </c>
      <c r="P162" s="13">
        <v>0.3171582619727244</v>
      </c>
      <c r="R162" s="24"/>
      <c r="S162" s="19"/>
      <c r="T162" s="19"/>
      <c r="U162"/>
      <c r="W162"/>
      <c r="X162"/>
    </row>
    <row r="163" spans="1:24" x14ac:dyDescent="0.25">
      <c r="A163" s="10" t="s">
        <v>131</v>
      </c>
      <c r="B163" s="10">
        <v>5.74E-2</v>
      </c>
      <c r="C163" s="10">
        <v>8.8999999999999999E-3</v>
      </c>
      <c r="D163" s="10">
        <v>0.3</v>
      </c>
      <c r="E163" s="10">
        <v>4.4999999999999998E-2</v>
      </c>
      <c r="F163" s="10">
        <v>3.8399999999999997E-2</v>
      </c>
      <c r="G163" s="10">
        <v>1.8E-3</v>
      </c>
      <c r="H163" s="10">
        <v>0.3125</v>
      </c>
      <c r="I163" s="10">
        <v>253</v>
      </c>
      <c r="J163" s="10">
        <v>35</v>
      </c>
      <c r="K163" s="10">
        <v>243</v>
      </c>
      <c r="L163" s="10">
        <v>11</v>
      </c>
      <c r="M163" s="10">
        <v>200</v>
      </c>
      <c r="N163" s="10">
        <v>300</v>
      </c>
      <c r="O163" s="10">
        <v>4.1152263374485631</v>
      </c>
      <c r="P163" s="10">
        <v>1.0141987829614605</v>
      </c>
      <c r="R163" s="19"/>
      <c r="S163" s="19"/>
      <c r="T163" s="19"/>
    </row>
    <row r="164" spans="1:24" x14ac:dyDescent="0.25">
      <c r="A164" s="10" t="s">
        <v>132</v>
      </c>
      <c r="B164" s="10">
        <v>5.45E-2</v>
      </c>
      <c r="C164" s="10">
        <v>7.1000000000000004E-3</v>
      </c>
      <c r="D164" s="10">
        <v>0.27500000000000002</v>
      </c>
      <c r="E164" s="10">
        <v>3.3000000000000002E-2</v>
      </c>
      <c r="F164" s="10">
        <v>3.9E-2</v>
      </c>
      <c r="G164" s="10">
        <v>1.5E-3</v>
      </c>
      <c r="H164" s="10">
        <v>0.32051282051282054</v>
      </c>
      <c r="I164" s="10">
        <v>240</v>
      </c>
      <c r="J164" s="10">
        <v>26</v>
      </c>
      <c r="K164" s="10">
        <v>246.4</v>
      </c>
      <c r="L164" s="10">
        <v>9.6</v>
      </c>
      <c r="M164" s="10">
        <v>180</v>
      </c>
      <c r="N164" s="10">
        <v>250</v>
      </c>
      <c r="O164" s="10">
        <v>-2.5974025974025983</v>
      </c>
      <c r="P164" s="10">
        <v>1.1312217194570136</v>
      </c>
      <c r="R164" s="19"/>
      <c r="S164" s="19"/>
      <c r="T164" s="19"/>
    </row>
    <row r="165" spans="1:24" x14ac:dyDescent="0.25">
      <c r="A165" s="10" t="s">
        <v>133</v>
      </c>
      <c r="B165" s="10">
        <v>5.1700000000000003E-2</v>
      </c>
      <c r="C165" s="10">
        <v>7.1000000000000004E-3</v>
      </c>
      <c r="D165" s="10">
        <v>0.16900000000000001</v>
      </c>
      <c r="E165" s="10">
        <v>2.3E-2</v>
      </c>
      <c r="F165" s="10">
        <v>2.4559999999999998E-2</v>
      </c>
      <c r="G165" s="10">
        <v>8.9999999999999998E-4</v>
      </c>
      <c r="H165" s="10">
        <v>0.26926072794221784</v>
      </c>
      <c r="I165" s="10">
        <v>156</v>
      </c>
      <c r="J165" s="10">
        <v>20</v>
      </c>
      <c r="K165" s="10">
        <v>156.4</v>
      </c>
      <c r="L165" s="10">
        <v>5.7</v>
      </c>
      <c r="M165" s="10">
        <v>150</v>
      </c>
      <c r="N165" s="10">
        <v>280</v>
      </c>
      <c r="O165" s="10">
        <v>-0.25575447570332921</v>
      </c>
      <c r="P165" s="10">
        <v>0.47573739295908662</v>
      </c>
      <c r="R165" s="19"/>
      <c r="S165" s="19"/>
      <c r="T165" s="19"/>
      <c r="W165" s="15"/>
      <c r="X165" s="15"/>
    </row>
    <row r="166" spans="1:24" s="15" customFormat="1" x14ac:dyDescent="0.25">
      <c r="A166" s="25" t="s">
        <v>134</v>
      </c>
      <c r="B166" s="13">
        <v>6.0699999999999997E-2</v>
      </c>
      <c r="C166" s="13">
        <v>2.8E-3</v>
      </c>
      <c r="D166" s="13">
        <v>0.501</v>
      </c>
      <c r="E166" s="13">
        <v>2.3E-2</v>
      </c>
      <c r="F166" s="13">
        <v>6.0299999999999999E-2</v>
      </c>
      <c r="G166" s="13">
        <v>1.1999999999999999E-3</v>
      </c>
      <c r="H166" s="13">
        <v>0.43348475016223231</v>
      </c>
      <c r="I166" s="13">
        <v>410</v>
      </c>
      <c r="J166" s="13">
        <v>15</v>
      </c>
      <c r="K166" s="13">
        <v>377.4</v>
      </c>
      <c r="L166" s="13">
        <v>7.3</v>
      </c>
      <c r="M166" s="13">
        <v>560</v>
      </c>
      <c r="N166" s="13">
        <v>100</v>
      </c>
      <c r="O166" s="13">
        <v>8.6380498145204108</v>
      </c>
      <c r="P166" s="13">
        <v>0.2175805047867711</v>
      </c>
      <c r="R166" s="24"/>
      <c r="S166" s="19"/>
      <c r="T166" s="19"/>
      <c r="U166"/>
    </row>
    <row r="167" spans="1:24" s="15" customFormat="1" x14ac:dyDescent="0.25">
      <c r="A167" s="25" t="s">
        <v>135</v>
      </c>
      <c r="B167" s="13">
        <v>9.9699999999999997E-2</v>
      </c>
      <c r="C167" s="13">
        <v>5.4999999999999997E-3</v>
      </c>
      <c r="D167" s="13">
        <v>0.36399999999999999</v>
      </c>
      <c r="E167" s="13">
        <v>1.9E-2</v>
      </c>
      <c r="F167" s="13">
        <v>2.717E-2</v>
      </c>
      <c r="G167" s="13">
        <v>6.4999999999999997E-4</v>
      </c>
      <c r="H167" s="13">
        <v>0.45832284059430872</v>
      </c>
      <c r="I167" s="13">
        <v>312</v>
      </c>
      <c r="J167" s="13">
        <v>14</v>
      </c>
      <c r="K167" s="13">
        <v>172.8</v>
      </c>
      <c r="L167" s="13">
        <v>4.0999999999999996</v>
      </c>
      <c r="M167" s="13">
        <v>1530</v>
      </c>
      <c r="N167" s="13">
        <v>110</v>
      </c>
      <c r="O167" s="13">
        <v>80.555555555555543</v>
      </c>
      <c r="P167" s="13">
        <v>0.49850448654037893</v>
      </c>
      <c r="R167" s="24"/>
      <c r="S167" s="19"/>
      <c r="T167" s="19"/>
      <c r="U167"/>
    </row>
    <row r="168" spans="1:24" s="15" customFormat="1" x14ac:dyDescent="0.25">
      <c r="A168" s="25" t="s">
        <v>136</v>
      </c>
      <c r="B168" s="13">
        <v>7.1099999999999997E-2</v>
      </c>
      <c r="C168" s="13">
        <v>3.0000000000000001E-3</v>
      </c>
      <c r="D168" s="13">
        <v>0.40500000000000003</v>
      </c>
      <c r="E168" s="13">
        <v>1.7999999999999999E-2</v>
      </c>
      <c r="F168" s="13">
        <v>4.1300000000000003E-2</v>
      </c>
      <c r="G168" s="13">
        <v>1.1000000000000001E-3</v>
      </c>
      <c r="H168" s="13">
        <v>0.59927360774818406</v>
      </c>
      <c r="I168" s="13">
        <v>343</v>
      </c>
      <c r="J168" s="13">
        <v>13</v>
      </c>
      <c r="K168" s="13">
        <v>260.8</v>
      </c>
      <c r="L168" s="13">
        <v>6.5</v>
      </c>
      <c r="M168" s="13">
        <v>908</v>
      </c>
      <c r="N168" s="13">
        <v>93</v>
      </c>
      <c r="O168" s="13">
        <v>31.518404907975462</v>
      </c>
      <c r="P168" s="13">
        <v>0.31786395422759062</v>
      </c>
      <c r="R168" s="24"/>
      <c r="S168" s="19"/>
      <c r="T168" s="19"/>
      <c r="U168"/>
      <c r="W168"/>
      <c r="X168"/>
    </row>
    <row r="169" spans="1:24" x14ac:dyDescent="0.25">
      <c r="A169" s="10" t="s">
        <v>137</v>
      </c>
      <c r="B169" s="10">
        <v>5.0900000000000001E-2</v>
      </c>
      <c r="C169" s="10">
        <v>6.7999999999999996E-3</v>
      </c>
      <c r="D169" s="10">
        <v>0.2</v>
      </c>
      <c r="E169" s="10">
        <v>2.5999999999999999E-2</v>
      </c>
      <c r="F169" s="10">
        <v>2.9100000000000001E-2</v>
      </c>
      <c r="G169" s="10">
        <v>1E-3</v>
      </c>
      <c r="H169" s="10">
        <v>0.2643404705260376</v>
      </c>
      <c r="I169" s="10">
        <v>179</v>
      </c>
      <c r="J169" s="10">
        <v>21</v>
      </c>
      <c r="K169" s="10">
        <v>184.8</v>
      </c>
      <c r="L169" s="10">
        <v>6.5</v>
      </c>
      <c r="M169" s="10">
        <v>10</v>
      </c>
      <c r="N169" s="10">
        <v>230</v>
      </c>
      <c r="O169" s="10">
        <v>-3.1385281385281405</v>
      </c>
      <c r="P169" s="10">
        <v>0.72833211944646759</v>
      </c>
      <c r="R169" s="19"/>
      <c r="S169" s="19"/>
      <c r="T169" s="19"/>
    </row>
    <row r="170" spans="1:24" x14ac:dyDescent="0.25">
      <c r="A170" s="10" t="s">
        <v>138</v>
      </c>
      <c r="B170" s="10">
        <v>5.1999999999999998E-2</v>
      </c>
      <c r="C170" s="10">
        <v>7.3000000000000001E-3</v>
      </c>
      <c r="D170" s="10">
        <v>0.19900000000000001</v>
      </c>
      <c r="E170" s="10">
        <v>2.7E-2</v>
      </c>
      <c r="F170" s="10">
        <v>2.9000000000000001E-2</v>
      </c>
      <c r="G170" s="10">
        <v>9.8999999999999999E-4</v>
      </c>
      <c r="H170" s="10">
        <v>0.25160919540229881</v>
      </c>
      <c r="I170" s="10">
        <v>181</v>
      </c>
      <c r="J170" s="10">
        <v>23</v>
      </c>
      <c r="K170" s="10">
        <v>184.2</v>
      </c>
      <c r="L170" s="10">
        <v>6.2</v>
      </c>
      <c r="M170" s="10">
        <v>10</v>
      </c>
      <c r="N170" s="10">
        <v>250</v>
      </c>
      <c r="O170" s="10">
        <v>-1.7372421281215966</v>
      </c>
      <c r="P170" s="10">
        <v>0.7087172218284904</v>
      </c>
      <c r="R170" s="19"/>
      <c r="S170" s="19"/>
      <c r="T170" s="19"/>
    </row>
    <row r="171" spans="1:24" x14ac:dyDescent="0.25">
      <c r="A171" s="10" t="s">
        <v>139</v>
      </c>
      <c r="B171" s="10">
        <v>5.3800000000000001E-2</v>
      </c>
      <c r="C171" s="10">
        <v>3.0000000000000001E-3</v>
      </c>
      <c r="D171" s="10">
        <v>0.41299999999999998</v>
      </c>
      <c r="E171" s="10">
        <v>2.3E-2</v>
      </c>
      <c r="F171" s="10">
        <v>5.4199999999999998E-2</v>
      </c>
      <c r="G171" s="10">
        <v>1.1999999999999999E-3</v>
      </c>
      <c r="H171" s="10">
        <v>0.39756136691801697</v>
      </c>
      <c r="I171" s="10">
        <v>348</v>
      </c>
      <c r="J171" s="10">
        <v>17</v>
      </c>
      <c r="K171" s="10">
        <v>340.3</v>
      </c>
      <c r="L171" s="10">
        <v>7.2</v>
      </c>
      <c r="M171" s="10">
        <v>320</v>
      </c>
      <c r="N171" s="10">
        <v>120</v>
      </c>
      <c r="O171" s="10">
        <v>2.2627093740816839</v>
      </c>
      <c r="P171" s="10">
        <v>0.82372322899505768</v>
      </c>
      <c r="R171" s="19"/>
      <c r="S171" s="19"/>
      <c r="T171" s="19"/>
      <c r="W171" s="15"/>
      <c r="X171" s="15"/>
    </row>
    <row r="172" spans="1:24" s="15" customFormat="1" x14ac:dyDescent="0.25">
      <c r="A172" s="25" t="s">
        <v>140</v>
      </c>
      <c r="B172" s="13">
        <v>6.4500000000000002E-2</v>
      </c>
      <c r="C172" s="13">
        <v>3.3999999999999998E-3</v>
      </c>
      <c r="D172" s="13">
        <v>0.22900000000000001</v>
      </c>
      <c r="E172" s="13">
        <v>1.0999999999999999E-2</v>
      </c>
      <c r="F172" s="13">
        <v>2.596E-2</v>
      </c>
      <c r="G172" s="13">
        <v>5.1999999999999995E-4</v>
      </c>
      <c r="H172" s="13">
        <v>0.41700518279871135</v>
      </c>
      <c r="I172" s="13">
        <v>207.8</v>
      </c>
      <c r="J172" s="13">
        <v>9.5</v>
      </c>
      <c r="K172" s="13">
        <v>165.2</v>
      </c>
      <c r="L172" s="13">
        <v>3.3</v>
      </c>
      <c r="M172" s="13">
        <v>660</v>
      </c>
      <c r="N172" s="13">
        <v>110</v>
      </c>
      <c r="O172" s="13">
        <v>25.786924939467326</v>
      </c>
      <c r="P172" s="13">
        <v>0.3465003465003465</v>
      </c>
      <c r="R172" s="24"/>
      <c r="S172" s="19"/>
      <c r="T172" s="19"/>
      <c r="U172"/>
      <c r="W172"/>
      <c r="X172"/>
    </row>
    <row r="173" spans="1:24" x14ac:dyDescent="0.25">
      <c r="A173" s="10" t="s">
        <v>141</v>
      </c>
      <c r="B173" s="10">
        <v>5.11E-2</v>
      </c>
      <c r="C173" s="10">
        <v>4.7000000000000002E-3</v>
      </c>
      <c r="D173" s="10">
        <v>0.27500000000000002</v>
      </c>
      <c r="E173" s="10">
        <v>2.5000000000000001E-2</v>
      </c>
      <c r="F173" s="10">
        <v>3.9600000000000003E-2</v>
      </c>
      <c r="G173" s="10">
        <v>1.4E-3</v>
      </c>
      <c r="H173" s="10">
        <v>0.38888888888888884</v>
      </c>
      <c r="I173" s="10">
        <v>244</v>
      </c>
      <c r="J173" s="10">
        <v>21</v>
      </c>
      <c r="K173" s="10">
        <v>250.2</v>
      </c>
      <c r="L173" s="10">
        <v>8.4</v>
      </c>
      <c r="M173" s="10">
        <v>160</v>
      </c>
      <c r="N173" s="10">
        <v>190</v>
      </c>
      <c r="O173" s="10">
        <v>-2.478017585931247</v>
      </c>
      <c r="P173" s="10">
        <v>0.63532401524777637</v>
      </c>
      <c r="R173" s="19"/>
      <c r="S173" s="19"/>
      <c r="T173" s="19"/>
    </row>
    <row r="174" spans="1:24" x14ac:dyDescent="0.25">
      <c r="R174" s="19"/>
      <c r="S174" s="19"/>
      <c r="T174" s="19"/>
    </row>
    <row r="175" spans="1:24" x14ac:dyDescent="0.25">
      <c r="R175" s="19"/>
      <c r="S175" s="19"/>
      <c r="T175" s="19"/>
    </row>
    <row r="176" spans="1:24" x14ac:dyDescent="0.25">
      <c r="R176" s="19"/>
      <c r="S176" s="19"/>
      <c r="T176" s="19"/>
    </row>
    <row r="177" spans="18:20" x14ac:dyDescent="0.25">
      <c r="R177" s="19"/>
      <c r="S177" s="19"/>
      <c r="T177" s="19"/>
    </row>
    <row r="178" spans="18:20" x14ac:dyDescent="0.25">
      <c r="R178" s="19"/>
      <c r="S178" s="19"/>
      <c r="T178" s="19"/>
    </row>
    <row r="179" spans="18:20" x14ac:dyDescent="0.25">
      <c r="R179" s="19"/>
      <c r="S179" s="19"/>
      <c r="T179" s="19"/>
    </row>
    <row r="180" spans="18:20" x14ac:dyDescent="0.25">
      <c r="R180" s="19"/>
      <c r="S180" s="19"/>
      <c r="T180" s="19"/>
    </row>
    <row r="181" spans="18:20" x14ac:dyDescent="0.25">
      <c r="R181" s="19"/>
      <c r="S181" s="19"/>
      <c r="T181" s="19"/>
    </row>
    <row r="182" spans="18:20" x14ac:dyDescent="0.25">
      <c r="R182" s="19"/>
      <c r="S182" s="19"/>
      <c r="T182" s="19"/>
    </row>
    <row r="183" spans="18:20" x14ac:dyDescent="0.25">
      <c r="R183" s="19"/>
      <c r="S183" s="19"/>
      <c r="T183" s="19"/>
    </row>
    <row r="184" spans="18:20" x14ac:dyDescent="0.25">
      <c r="R184" s="19"/>
      <c r="S184" s="19"/>
      <c r="T184" s="19"/>
    </row>
    <row r="185" spans="18:20" x14ac:dyDescent="0.25">
      <c r="R185" s="19"/>
      <c r="S185" s="19"/>
      <c r="T185" s="19"/>
    </row>
    <row r="186" spans="18:20" x14ac:dyDescent="0.25">
      <c r="R186" s="19"/>
      <c r="S186" s="19"/>
      <c r="T186" s="19"/>
    </row>
    <row r="187" spans="18:20" x14ac:dyDescent="0.25">
      <c r="R187" s="19"/>
      <c r="S187" s="19"/>
      <c r="T187" s="19"/>
    </row>
    <row r="188" spans="18:20" x14ac:dyDescent="0.25">
      <c r="R188" s="19"/>
      <c r="S188" s="19"/>
      <c r="T188" s="19"/>
    </row>
    <row r="189" spans="18:20" x14ac:dyDescent="0.25">
      <c r="R189" s="19"/>
      <c r="S189" s="19"/>
      <c r="T189" s="19"/>
    </row>
    <row r="190" spans="18:20" x14ac:dyDescent="0.25">
      <c r="R190" s="19"/>
      <c r="S190" s="19"/>
      <c r="T190" s="19"/>
    </row>
    <row r="191" spans="18:20" x14ac:dyDescent="0.25">
      <c r="R191" s="19"/>
      <c r="S191" s="19"/>
      <c r="T191" s="19"/>
    </row>
    <row r="192" spans="18:20" x14ac:dyDescent="0.25">
      <c r="R192" s="19"/>
      <c r="S192" s="19"/>
      <c r="T192" s="19"/>
    </row>
    <row r="193" spans="18:20" x14ac:dyDescent="0.25">
      <c r="R193" s="19"/>
      <c r="S193" s="19"/>
      <c r="T193" s="19"/>
    </row>
    <row r="194" spans="18:20" x14ac:dyDescent="0.25">
      <c r="R194" s="19"/>
      <c r="S194" s="19"/>
      <c r="T194" s="19"/>
    </row>
    <row r="195" spans="18:20" x14ac:dyDescent="0.25">
      <c r="R195" s="19"/>
      <c r="S195" s="19"/>
      <c r="T195" s="19"/>
    </row>
    <row r="196" spans="18:20" x14ac:dyDescent="0.25">
      <c r="R196" s="19"/>
      <c r="S196" s="19"/>
      <c r="T196" s="19"/>
    </row>
    <row r="197" spans="18:20" x14ac:dyDescent="0.25">
      <c r="R197" s="19"/>
      <c r="S197" s="19"/>
      <c r="T197" s="19"/>
    </row>
    <row r="198" spans="18:20" x14ac:dyDescent="0.25">
      <c r="R198" s="19"/>
      <c r="S198" s="19"/>
      <c r="T198" s="19"/>
    </row>
    <row r="199" spans="18:20" x14ac:dyDescent="0.25">
      <c r="R199" s="19"/>
      <c r="S199" s="19"/>
      <c r="T199" s="19"/>
    </row>
    <row r="200" spans="18:20" x14ac:dyDescent="0.25">
      <c r="R200" s="19"/>
      <c r="S200" s="19"/>
      <c r="T200" s="19"/>
    </row>
    <row r="201" spans="18:20" x14ac:dyDescent="0.25">
      <c r="R201" s="19"/>
      <c r="S201" s="19"/>
      <c r="T201" s="19"/>
    </row>
    <row r="202" spans="18:20" x14ac:dyDescent="0.25">
      <c r="R202" s="19"/>
      <c r="S202" s="19"/>
      <c r="T202" s="19"/>
    </row>
    <row r="203" spans="18:20" x14ac:dyDescent="0.25">
      <c r="R203" s="19"/>
      <c r="S203" s="19"/>
      <c r="T203" s="19"/>
    </row>
    <row r="204" spans="18:20" x14ac:dyDescent="0.25">
      <c r="R204" s="19"/>
      <c r="S204" s="19"/>
      <c r="T204" s="19"/>
    </row>
    <row r="205" spans="18:20" x14ac:dyDescent="0.25">
      <c r="R205" s="19"/>
      <c r="S205" s="19"/>
      <c r="T205" s="19"/>
    </row>
    <row r="206" spans="18:20" x14ac:dyDescent="0.25">
      <c r="R206" s="19"/>
      <c r="S206" s="19"/>
      <c r="T206" s="19"/>
    </row>
    <row r="207" spans="18:20" x14ac:dyDescent="0.25">
      <c r="R207" s="19"/>
      <c r="S207" s="19"/>
      <c r="T207" s="19"/>
    </row>
    <row r="208" spans="18:20" x14ac:dyDescent="0.25">
      <c r="R208" s="19"/>
      <c r="S208" s="19"/>
      <c r="T208" s="19"/>
    </row>
    <row r="209" spans="18:20" x14ac:dyDescent="0.25">
      <c r="R209" s="19"/>
      <c r="S209" s="19"/>
      <c r="T209" s="19"/>
    </row>
    <row r="210" spans="18:20" x14ac:dyDescent="0.25">
      <c r="R210" s="19"/>
      <c r="S210" s="19"/>
      <c r="T210" s="19"/>
    </row>
    <row r="211" spans="18:20" x14ac:dyDescent="0.25">
      <c r="R211" s="19"/>
      <c r="S211" s="19"/>
      <c r="T211" s="19"/>
    </row>
    <row r="212" spans="18:20" x14ac:dyDescent="0.25">
      <c r="R212" s="19"/>
      <c r="S212" s="19"/>
      <c r="T212" s="19"/>
    </row>
    <row r="213" spans="18:20" x14ac:dyDescent="0.25">
      <c r="R213" s="19"/>
      <c r="S213" s="19"/>
      <c r="T213" s="19"/>
    </row>
    <row r="214" spans="18:20" x14ac:dyDescent="0.25">
      <c r="R214" s="19"/>
      <c r="S214" s="19"/>
      <c r="T214" s="19"/>
    </row>
    <row r="215" spans="18:20" x14ac:dyDescent="0.25">
      <c r="R215" s="19"/>
      <c r="S215" s="19"/>
      <c r="T215" s="19"/>
    </row>
    <row r="216" spans="18:20" x14ac:dyDescent="0.25">
      <c r="R216" s="19"/>
      <c r="S216" s="19"/>
      <c r="T216" s="19"/>
    </row>
    <row r="217" spans="18:20" x14ac:dyDescent="0.25">
      <c r="R217" s="19"/>
      <c r="S217" s="19"/>
      <c r="T217" s="19"/>
    </row>
    <row r="218" spans="18:20" x14ac:dyDescent="0.25">
      <c r="R218" s="19"/>
      <c r="S218" s="19"/>
      <c r="T218" s="19"/>
    </row>
    <row r="219" spans="18:20" x14ac:dyDescent="0.25">
      <c r="R219" s="19"/>
      <c r="S219" s="19"/>
      <c r="T219" s="19"/>
    </row>
    <row r="220" spans="18:20" x14ac:dyDescent="0.25">
      <c r="R220" s="19"/>
      <c r="S220" s="19"/>
      <c r="T220" s="19"/>
    </row>
    <row r="221" spans="18:20" x14ac:dyDescent="0.25">
      <c r="R221" s="19"/>
      <c r="S221" s="19"/>
      <c r="T221" s="19"/>
    </row>
    <row r="222" spans="18:20" x14ac:dyDescent="0.25">
      <c r="R222" s="19"/>
      <c r="S222" s="19"/>
      <c r="T222" s="19"/>
    </row>
    <row r="223" spans="18:20" x14ac:dyDescent="0.25">
      <c r="R223" s="19"/>
      <c r="S223" s="19"/>
      <c r="T223" s="19"/>
    </row>
    <row r="224" spans="18:20" x14ac:dyDescent="0.25">
      <c r="R224" s="19"/>
      <c r="S224" s="19"/>
      <c r="T224" s="19"/>
    </row>
    <row r="225" spans="18:20" x14ac:dyDescent="0.25">
      <c r="R225" s="19"/>
      <c r="S225" s="19"/>
      <c r="T225" s="19"/>
    </row>
    <row r="226" spans="18:20" x14ac:dyDescent="0.25">
      <c r="R226" s="19"/>
      <c r="S226" s="19"/>
      <c r="T226" s="19"/>
    </row>
    <row r="227" spans="18:20" x14ac:dyDescent="0.25">
      <c r="R227" s="19"/>
      <c r="S227" s="19"/>
      <c r="T227" s="19"/>
    </row>
    <row r="228" spans="18:20" x14ac:dyDescent="0.25">
      <c r="R228" s="19"/>
      <c r="S228" s="19"/>
      <c r="T228" s="19"/>
    </row>
    <row r="229" spans="18:20" x14ac:dyDescent="0.25">
      <c r="R229" s="19"/>
      <c r="S229" s="19"/>
      <c r="T229" s="19"/>
    </row>
    <row r="230" spans="18:20" x14ac:dyDescent="0.25">
      <c r="R230" s="19"/>
      <c r="S230" s="19"/>
      <c r="T230" s="19"/>
    </row>
    <row r="231" spans="18:20" x14ac:dyDescent="0.25">
      <c r="R231" s="19"/>
      <c r="S231" s="19"/>
      <c r="T231" s="19"/>
    </row>
    <row r="232" spans="18:20" x14ac:dyDescent="0.25">
      <c r="R232" s="19"/>
      <c r="S232" s="19"/>
      <c r="T232" s="19"/>
    </row>
    <row r="233" spans="18:20" x14ac:dyDescent="0.25">
      <c r="R233" s="19"/>
      <c r="S233" s="19"/>
      <c r="T233" s="19"/>
    </row>
    <row r="234" spans="18:20" x14ac:dyDescent="0.25">
      <c r="R234" s="19"/>
      <c r="S234" s="19"/>
      <c r="T234" s="19"/>
    </row>
    <row r="235" spans="18:20" x14ac:dyDescent="0.25">
      <c r="R235" s="19"/>
      <c r="S235" s="19"/>
      <c r="T235" s="19"/>
    </row>
    <row r="236" spans="18:20" x14ac:dyDescent="0.25">
      <c r="R236" s="19"/>
      <c r="S236" s="19"/>
      <c r="T236" s="19"/>
    </row>
    <row r="237" spans="18:20" x14ac:dyDescent="0.25">
      <c r="R237" s="19"/>
      <c r="S237" s="19"/>
      <c r="T237" s="19"/>
    </row>
    <row r="238" spans="18:20" x14ac:dyDescent="0.25">
      <c r="R238" s="19"/>
      <c r="S238" s="19"/>
      <c r="T238" s="19"/>
    </row>
    <row r="239" spans="18:20" x14ac:dyDescent="0.25">
      <c r="R239" s="19"/>
      <c r="S239" s="19"/>
      <c r="T239" s="19"/>
    </row>
    <row r="240" spans="18:20" x14ac:dyDescent="0.25">
      <c r="R240" s="19"/>
      <c r="S240" s="19"/>
      <c r="T240" s="19"/>
    </row>
    <row r="241" spans="18:20" x14ac:dyDescent="0.25">
      <c r="R241" s="19"/>
      <c r="S241" s="19"/>
      <c r="T241" s="19"/>
    </row>
    <row r="242" spans="18:20" x14ac:dyDescent="0.25">
      <c r="R242" s="19"/>
      <c r="S242" s="19"/>
      <c r="T242" s="19"/>
    </row>
    <row r="243" spans="18:20" x14ac:dyDescent="0.25">
      <c r="R243" s="19"/>
      <c r="S243" s="19"/>
      <c r="T243" s="19"/>
    </row>
    <row r="244" spans="18:20" x14ac:dyDescent="0.25">
      <c r="R244" s="19"/>
      <c r="S244" s="19"/>
      <c r="T244" s="19"/>
    </row>
    <row r="245" spans="18:20" x14ac:dyDescent="0.25">
      <c r="R245" s="19"/>
      <c r="S245" s="19"/>
      <c r="T245" s="19"/>
    </row>
    <row r="246" spans="18:20" x14ac:dyDescent="0.25">
      <c r="R246" s="19"/>
      <c r="S246" s="19"/>
      <c r="T246" s="19"/>
    </row>
    <row r="247" spans="18:20" x14ac:dyDescent="0.25">
      <c r="R247" s="19"/>
      <c r="S247" s="19"/>
      <c r="T247" s="19"/>
    </row>
    <row r="248" spans="18:20" x14ac:dyDescent="0.25">
      <c r="R248" s="19"/>
      <c r="S248" s="19"/>
      <c r="T248" s="19"/>
    </row>
    <row r="249" spans="18:20" x14ac:dyDescent="0.25">
      <c r="R249" s="19"/>
      <c r="S249" s="19"/>
      <c r="T249" s="19"/>
    </row>
    <row r="250" spans="18:20" x14ac:dyDescent="0.25">
      <c r="R250" s="19"/>
      <c r="S250" s="19"/>
      <c r="T250" s="19"/>
    </row>
    <row r="251" spans="18:20" x14ac:dyDescent="0.25">
      <c r="R251" s="19"/>
      <c r="S251" s="19"/>
      <c r="T251" s="19"/>
    </row>
    <row r="252" spans="18:20" x14ac:dyDescent="0.25">
      <c r="R252" s="19"/>
      <c r="S252" s="19"/>
      <c r="T252" s="19"/>
    </row>
    <row r="253" spans="18:20" x14ac:dyDescent="0.25">
      <c r="R253" s="19"/>
      <c r="S253" s="19"/>
      <c r="T253" s="19"/>
    </row>
    <row r="254" spans="18:20" x14ac:dyDescent="0.25">
      <c r="R254" s="19"/>
      <c r="S254" s="19"/>
      <c r="T254" s="19"/>
    </row>
    <row r="255" spans="18:20" x14ac:dyDescent="0.25">
      <c r="R255" s="19"/>
      <c r="S255" s="19"/>
      <c r="T255" s="19"/>
    </row>
    <row r="256" spans="18:20" x14ac:dyDescent="0.25">
      <c r="R256" s="19"/>
      <c r="S256" s="19"/>
      <c r="T256" s="19"/>
    </row>
    <row r="257" spans="18:20" x14ac:dyDescent="0.25">
      <c r="R257" s="19"/>
      <c r="S257" s="19"/>
      <c r="T257" s="19"/>
    </row>
    <row r="258" spans="18:20" x14ac:dyDescent="0.25">
      <c r="R258" s="19"/>
      <c r="S258" s="19"/>
      <c r="T258" s="19"/>
    </row>
    <row r="259" spans="18:20" x14ac:dyDescent="0.25">
      <c r="R259" s="19"/>
      <c r="S259" s="19"/>
      <c r="T259" s="19"/>
    </row>
    <row r="260" spans="18:20" x14ac:dyDescent="0.25">
      <c r="R260" s="19"/>
      <c r="S260" s="19"/>
      <c r="T260" s="19"/>
    </row>
    <row r="261" spans="18:20" x14ac:dyDescent="0.25">
      <c r="R261" s="19"/>
      <c r="S261" s="19"/>
      <c r="T261" s="19"/>
    </row>
    <row r="262" spans="18:20" x14ac:dyDescent="0.25">
      <c r="R262" s="19"/>
      <c r="S262" s="19"/>
      <c r="T262" s="19"/>
    </row>
    <row r="263" spans="18:20" x14ac:dyDescent="0.25">
      <c r="R263" s="19"/>
      <c r="S263" s="19"/>
      <c r="T263" s="19"/>
    </row>
    <row r="264" spans="18:20" x14ac:dyDescent="0.25">
      <c r="R264" s="19"/>
      <c r="S264" s="19"/>
      <c r="T264" s="19"/>
    </row>
  </sheetData>
  <mergeCells count="2">
    <mergeCell ref="B1:G1"/>
    <mergeCell ref="I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2024-06-24T11:45:49Z</dcterms:modified>
</cp:coreProperties>
</file>